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5000" windowHeight="9255" tabRatio="596" activeTab="3"/>
  </bookViews>
  <sheets>
    <sheet name="общ. объем доход 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собст доходы" sheetId="14" r:id="rId14"/>
  </sheets>
  <definedNames/>
  <calcPr fullCalcOnLoad="1"/>
</workbook>
</file>

<file path=xl/sharedStrings.xml><?xml version="1.0" encoding="utf-8"?>
<sst xmlns="http://schemas.openxmlformats.org/spreadsheetml/2006/main" count="2303" uniqueCount="349">
  <si>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</si>
  <si>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</si>
  <si>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</si>
  <si>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</si>
  <si>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</si>
  <si>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</si>
  <si>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</si>
  <si>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</si>
  <si>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</si>
  <si>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Жилищное хозяйство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</si>
  <si>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</si>
  <si>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</si>
  <si>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</si>
  <si>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</si>
  <si>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</si>
  <si>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</si>
  <si>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ликвидации и предупреждению пожарной безопасности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</si>
  <si>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законодателством</t>
  </si>
  <si>
    <t>Объем поступлений по собственным доходам по сельским поселениям по проекту бюджета на 2023 год</t>
  </si>
  <si>
    <t>Социальное обеспечение и иные выплаты  населению</t>
  </si>
  <si>
    <t>300</t>
  </si>
  <si>
    <t>2023 год</t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</si>
  <si>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</si>
  <si>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</si>
  <si>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</si>
  <si>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</si>
  <si>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</si>
  <si>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</si>
  <si>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</si>
  <si>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</si>
  <si>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</si>
  <si>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</si>
  <si>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</si>
  <si>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</si>
  <si>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</si>
  <si>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</si>
  <si>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</si>
  <si>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</si>
  <si>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</si>
  <si>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</si>
  <si>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</si>
  <si>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</si>
  <si>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</si>
  <si>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</si>
  <si>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</si>
  <si>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</si>
  <si>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</si>
  <si>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Национальная экономика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</si>
  <si>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</si>
  <si>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</si>
  <si>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</si>
  <si>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</si>
  <si>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</si>
  <si>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</si>
  <si>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</si>
  <si>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</si>
  <si>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</si>
  <si>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</si>
  <si>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</si>
  <si>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</si>
  <si>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</si>
  <si>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</si>
  <si>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</si>
  <si>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</si>
  <si>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</si>
  <si>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</si>
  <si>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</si>
  <si>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Налоговые и неналоговые доходы</t>
  </si>
  <si>
    <t>Земельный налог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</si>
  <si>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</si>
  <si>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 уполномоченными,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</si>
  <si>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</si>
  <si>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</si>
  <si>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</si>
  <si>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Доходы- Всего</t>
  </si>
  <si>
    <t xml:space="preserve">000 1 08 00000 00 0000 000 </t>
  </si>
  <si>
    <t>000 1 06 00000 00 0000 000</t>
  </si>
  <si>
    <t>000 1 01 00000 00 0000 110</t>
  </si>
  <si>
    <t>Налоги на прибыль, доходы</t>
  </si>
  <si>
    <t>Межбюджетные трансферты</t>
  </si>
  <si>
    <t>000 2 00 00000 00 0000 000</t>
  </si>
  <si>
    <t xml:space="preserve">546 1 08 04020 01 1000 110 </t>
  </si>
  <si>
    <t>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</si>
  <si>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</si>
  <si>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</si>
  <si>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</si>
  <si>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Код ведомственной классификации</t>
  </si>
  <si>
    <t>Приложение 6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</si>
  <si>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</si>
  <si>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</si>
  <si>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</si>
  <si>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</si>
  <si>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</si>
  <si>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</si>
  <si>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</si>
  <si>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</si>
  <si>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</si>
  <si>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</si>
  <si>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</si>
  <si>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Сельское поселение</t>
  </si>
  <si>
    <t>НДФЛ</t>
  </si>
  <si>
    <t>Налог на им-во</t>
  </si>
  <si>
    <t>Госпошлина</t>
  </si>
  <si>
    <t>Аренда помещений</t>
  </si>
  <si>
    <t>Итого:</t>
  </si>
  <si>
    <t>Аязгуловское сельское поселение</t>
  </si>
  <si>
    <t>Зем. Налог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</si>
  <si>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</si>
  <si>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</si>
  <si>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</si>
  <si>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</si>
  <si>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</si>
  <si>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</si>
  <si>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</si>
  <si>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</si>
  <si>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</si>
  <si>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</si>
  <si>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</si>
  <si>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</si>
  <si>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</si>
  <si>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</si>
  <si>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</si>
  <si>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</si>
  <si>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</si>
  <si>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</si>
  <si>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</si>
  <si>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</si>
  <si>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</si>
  <si>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</si>
  <si>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</si>
  <si>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</si>
  <si>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</si>
  <si>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</si>
  <si>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</si>
  <si>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</si>
  <si>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</si>
  <si>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</si>
  <si>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</si>
  <si>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</si>
  <si>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</si>
  <si>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</si>
  <si>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</si>
  <si>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</si>
  <si>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</si>
  <si>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</si>
  <si>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</si>
  <si>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</si>
  <si>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</si>
  <si>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</si>
  <si>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</si>
  <si>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</si>
  <si>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</si>
  <si>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</si>
  <si>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Прочие субсидии бюджетам сельских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</si>
  <si>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</si>
  <si>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</si>
  <si>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</si>
  <si>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</si>
  <si>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</si>
  <si>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</si>
  <si>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</si>
  <si>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Субвенции бюджетам сельских поселений на выполнение передаваемых полномочий субъектов Российской Федерации</t>
  </si>
  <si>
    <t>10</t>
  </si>
  <si>
    <t>Приложение 8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</si>
  <si>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</si>
  <si>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</si>
  <si>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</si>
  <si>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</si>
  <si>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</si>
  <si>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</si>
  <si>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</si>
  <si>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</si>
  <si>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</si>
  <si>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</si>
  <si>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</si>
  <si>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</si>
  <si>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</si>
  <si>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</si>
  <si>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</si>
  <si>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</si>
  <si>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</si>
  <si>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</si>
  <si>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</si>
  <si>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</si>
  <si>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</si>
  <si>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</si>
  <si>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</si>
  <si>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546 2 02 03024 10 0000 150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</si>
  <si>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</si>
  <si>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</si>
  <si>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</si>
  <si>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</si>
  <si>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</si>
  <si>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</si>
  <si>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463 04 51180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</si>
  <si>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</si>
  <si>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</si>
  <si>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</si>
  <si>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</si>
  <si>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</si>
  <si>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</si>
  <si>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</si>
  <si>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</si>
  <si>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</si>
  <si>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</si>
  <si>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</si>
  <si>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</si>
  <si>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</si>
  <si>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</si>
  <si>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546 2 0235118 10 0000 150</t>
  </si>
  <si>
    <t>000 2 02 40000 00 0000 150</t>
  </si>
  <si>
    <t>546 2 02 40014 10 0000 150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</si>
  <si>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</si>
  <si>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</si>
  <si>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</si>
  <si>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</si>
  <si>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</si>
  <si>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</si>
  <si>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</si>
  <si>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</si>
  <si>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Иные бюджетные ассигнования</t>
  </si>
  <si>
    <t>Другие общегосударственные вопросы</t>
  </si>
  <si>
    <t>13</t>
  </si>
  <si>
    <t xml:space="preserve">990 00 00000 </t>
  </si>
  <si>
    <t xml:space="preserve">990 04 00000 </t>
  </si>
  <si>
    <t>Другие мероприятия по реализации муниципальных функций</t>
  </si>
  <si>
    <t>990 04 09000</t>
  </si>
  <si>
    <t>Выполнение других обязательств органов местного самоуправления</t>
  </si>
  <si>
    <t>990 04 09209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</si>
  <si>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</si>
  <si>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2024 год</t>
  </si>
  <si>
    <t>Приложение 2</t>
  </si>
  <si>
    <t>Приложение 3</t>
  </si>
  <si>
    <t>Приложение  10</t>
  </si>
  <si>
    <t>Приложение  11</t>
  </si>
  <si>
    <t>Приложение 12</t>
  </si>
  <si>
    <t>Приложение 13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</si>
  <si>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</si>
  <si>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Объем поступлений по собственным доходам по сельским поселениям по проекту бюджета на 2024 год</t>
  </si>
  <si>
    <t>182 1 01 02010 01 0000 110</t>
  </si>
  <si>
    <t xml:space="preserve">на 2023 год 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</si>
  <si>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</si>
  <si>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2023 год 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</si>
  <si>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плановый период 2024 и 2025 годов</t>
  </si>
  <si>
    <t>2025 год</t>
  </si>
  <si>
    <t xml:space="preserve">Ведомственная структура расходов бюджета Аязгуловского сельского поселения на 2023 год. </t>
  </si>
  <si>
    <t xml:space="preserve">Ведомственная структура расходов бюджета Аязгуловского сельского поселения на плановый период 2024 и 2025 годов. </t>
  </si>
  <si>
    <t>Программа муниципальных гарантий бюджета Аязгуловского сельского поселения в валюте Российской Федерации на 2023 год</t>
  </si>
  <si>
    <t>Предоставление муниципальных гарантий в валюте Российской Федерации в 2023 году не планируется</t>
  </si>
  <si>
    <t>Программа муниципальных гарантий бюджета Аязгуловского сельского поселения в валюте Российской Федерации  на плановый пеиод 2024 и 2025 годов</t>
  </si>
  <si>
    <t>Предоставление муниципальных гарантий в валюте Российской Федерации на плановый период в 2024 и 2025  годов не планируется</t>
  </si>
  <si>
    <t>Межбюджетные трансферты бюджету Аргаяшского муниципального района из бюджета Аязгуловского сельского поселения на 2023 год</t>
  </si>
  <si>
    <t>Межбюджетные трансферты бюджету Аргаяшского муниципального района из бюджета Аязгуловского сельского поселения на плановый период 2024 и 2025 годов</t>
  </si>
  <si>
    <t>бюджета Аязгуловского сельского поселения на 2023 год</t>
  </si>
  <si>
    <t>бюджета Аязгуловского сельского поселения на плановый период 2024 и 2025 годы</t>
  </si>
  <si>
    <t>Объем поступлений по собственным доходам по сельским поселениям по проекту бюджета на 2025 год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</si>
  <si>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ПРОЕКТ</t>
  </si>
  <si>
    <t>Предоставление муниципальных внутренних и внешних заимствований в 2023 году не планируется</t>
  </si>
  <si>
    <t>Программа муниципальных внутренних и внешних заимствований бюджета Аязгуловского сельского поселения на 2023 год</t>
  </si>
  <si>
    <t>Предоставление муниципальных внутренних и внешних заимствований на плановый период  2024 и 2025 годов не планируется.</t>
  </si>
  <si>
    <t>Программа муниципальных внутренних и внешних заимствований бюджета Аязгуловского сельского поселения на плановый период 2024 и 2025 годов</t>
  </si>
  <si>
    <t>от 19.12.2022г №25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</si>
  <si>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   от 19.12.2022г №25</t>
  </si>
  <si>
    <t>от 19.12.2022 №25</t>
  </si>
  <si>
    <t xml:space="preserve">             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от 19.12.2022г №25</t>
  </si>
  <si>
    <t xml:space="preserve"> к решению  Совета депутатов Аязгуловского сельского поселения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от 19.12.2022г. №25</t>
  </si>
  <si>
    <t xml:space="preserve">   к решению  Совета депутатов Аязгуловского сельского поселения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от   19.12.2022г. №25                                                                     </t>
  </si>
  <si>
    <t>к решению  Совета депутатов Аязгуловского сельского поселения "О бюджете Аязгуловского сельского поселения на 2023 год, и на плановый период 2024 и 2025 годов"                                                               от 19.12.2022г. №25</t>
  </si>
  <si>
    <t>к решению  Совета депутатов Аязгуловского сельского поселения     "О бюджете Аязгуловского сельского поселения на 2023 год, и на плановый период 2024 и 2025 годов"                                                                                                     от 19.12.2022г. №25</t>
  </si>
  <si>
    <t xml:space="preserve">к решению  Совета депутатов Аязгуловского сельского поселения   "О бюджете Аязгуловского сельского поселения на 2023 год, и на плановый период 2024 и 2025 годов"  </t>
  </si>
  <si>
    <t>от 19.12.2022г. №25</t>
  </si>
  <si>
    <t>к решению  Совета депутатов Аязгуловского сельского поселения                         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                                                                   от 19.12.2022г.№25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</si>
  <si>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2023 год, и на плановый период 2024 и 2025 годов"                                                                                     от 19.12.2022г.№25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</si>
  <si>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2023 год, и на плановый период 2024 и 2025 годов"                                                                                                                                                                   от 19.12.2022г. №25</t>
  </si>
  <si>
    <t>546 2 02 30024 10 0000 150</t>
  </si>
  <si>
    <t>Подпрограмма "Повышение качества жизни граждан пожилого возраста и иных категорий граждан</t>
  </si>
  <si>
    <t>Реализация иных муниципальных функций в области социальной политики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</si>
  <si>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(Предоставление субсидий бюджетным, автономным учреждениям и иным некоммерческим организациям)</t>
  </si>
  <si>
    <t>Социальное обеспечение и иные выплаты населению</t>
  </si>
  <si>
    <t>Муниципальная программа "Социальная поддержка граждан Аргаяшского муниципального района "Развитие социальной защиты населения"</t>
  </si>
  <si>
    <t>540 00 00000</t>
  </si>
  <si>
    <t>542 00 00000</t>
  </si>
  <si>
    <t>542 06 00000</t>
  </si>
  <si>
    <t>542 06 28380</t>
  </si>
  <si>
    <t>Субсидия местным бюджетам на расходы до доведения средней заработной платы инструкторов по спорту и тренеров, работающих в сельской местности и малых городах Челябинской области с населением до 50,0 тыс. человек, до среднемесячного дохода от трудовой деятельности в Челябинской области</t>
  </si>
  <si>
    <t>030 07 S004И</t>
  </si>
  <si>
    <t>000 1 17 00000 00 0000 000</t>
  </si>
  <si>
    <t>Прочие неналоговые доходы</t>
  </si>
  <si>
    <t>546 1 11 05075 10 0000 120</t>
  </si>
  <si>
    <t>546 1 17 15030 10 0001 150</t>
  </si>
  <si>
    <t>Инициативные платежи, зачисляемые в бюджеты сельских поселений, (установка детско - спортивной площадки на территории Аязгуловского сельского поселения (д.Аязгулово)</t>
  </si>
  <si>
    <t>050 07 46005</t>
  </si>
  <si>
    <t>Прочие мероприятия по благоустройству</t>
  </si>
  <si>
    <t>Муниципальная программа "Энергосбережение и повышение энергетической эффективности Аргаяшского муниципального района"</t>
  </si>
  <si>
    <t>Повышение энергетической эффективности объектов коммунального хозяйства и ситем инженерной инфраструктуры в муниципальных учреждениях Аргаяшского муниципального района</t>
  </si>
  <si>
    <t>500 07 00000</t>
  </si>
  <si>
    <t>500 07 40270</t>
  </si>
  <si>
    <t>Муниципальная программа "Формирование современной городской среды Аргаяшского муниципального района"</t>
  </si>
  <si>
    <t>Мероприятия по формированию комфортной городской среды</t>
  </si>
  <si>
    <t>710 00 00000</t>
  </si>
  <si>
    <t>710 07 00000</t>
  </si>
  <si>
    <t>710 07 45550</t>
  </si>
  <si>
    <t>Реализация инициативных проектов</t>
  </si>
  <si>
    <t>710 07 99600</t>
  </si>
  <si>
    <t>050 07 99600</t>
  </si>
  <si>
    <t>Другие вопросы в области жилищно-коммунального хозяйства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</si>
  <si>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</si>
  <si>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630 00 00000</t>
  </si>
  <si>
    <t>Подпрограмма "Модернизация объектов коммунальной инфраструктуры"</t>
  </si>
  <si>
    <t>632 00 00000</t>
  </si>
  <si>
    <t>632 07 00000</t>
  </si>
  <si>
    <t>Строительство газопроводов и газовых сетей</t>
  </si>
  <si>
    <t>632 07 43550</t>
  </si>
  <si>
    <t>закупка товаров, работ и услуг для государственных (муниципальных) нужд</t>
  </si>
  <si>
    <t>Подпрограмма "Повышение безопасности дорожного движения в Аргаяшском муниципальном районе"</t>
  </si>
  <si>
    <t>Совершенствование организации дорожного движения и мероприятия по безопасности движения пешеходов</t>
  </si>
  <si>
    <t>512 00 00000</t>
  </si>
  <si>
    <t>512 07 00000</t>
  </si>
  <si>
    <t>512 07 43152</t>
  </si>
  <si>
    <t>Муниципальная программа "Развитие жилищно - коммунального хозяйства, инфраструктуры и экологические мероприяятия Аргаяшского муниципального района "</t>
  </si>
  <si>
    <t>Подпрограмма "Чистая вода"</t>
  </si>
  <si>
    <t>631 00 00000</t>
  </si>
  <si>
    <t>631 07 00000</t>
  </si>
  <si>
    <t>631 07 43152</t>
  </si>
  <si>
    <t>Строительство, модернизация, реконструкция и ремонт объектов систем водоснабжения, водоотведения и очистки сточных вод</t>
  </si>
  <si>
    <t>000 1 13 00000 00 0000 000</t>
  </si>
  <si>
    <t>Доходы от оказания платных услуг и компенсации затрат государства</t>
  </si>
  <si>
    <t>546 1 13 02995 10 0000 130</t>
  </si>
  <si>
    <t>Прочие доходы от компенсации затрат бюджетов сельских поселений</t>
  </si>
  <si>
    <t>546 1 17 05050 10 0000 180</t>
  </si>
  <si>
    <t>Прочие неналоговые доходы бюджетов сельских поселений</t>
  </si>
  <si>
    <t>990 07 43515</t>
  </si>
  <si>
    <t xml:space="preserve">02 </t>
  </si>
  <si>
    <t>Мероприятия в области коммунального хозяйства</t>
  </si>
  <si>
    <t>Создание административных комиссий и определения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</si>
  <si>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990 04 99090</t>
  </si>
  <si>
    <t>Подпрограмма "Капитальный ремонт и ремонт автомобильных дорог общего пользования местного значения в границах населенных пунктов поселений"</t>
  </si>
  <si>
    <t>515 00 0000</t>
  </si>
  <si>
    <t>515 07 00000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</si>
  <si>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</si>
  <si>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515 07 43155</t>
  </si>
  <si>
    <t>515 07 43515</t>
  </si>
  <si>
    <t>Финансовое обеспечение субсидии на иные цели (выполнение работ, оказание услуг)</t>
  </si>
  <si>
    <t>020 20 00000</t>
  </si>
  <si>
    <t>Учреждения культуры. Субсидия на иные цели.</t>
  </si>
  <si>
    <t>020 20 44030</t>
  </si>
  <si>
    <t>515 07 0000</t>
  </si>
  <si>
    <t>515 00 00000</t>
  </si>
  <si>
    <t>515 00 43155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</si>
</sst>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17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/>
    </xf>
    <xf numFmtId="174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center"/>
    </xf>
    <xf numFmtId="174" fontId="16" fillId="0" borderId="10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174" fontId="1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right" vertical="center"/>
    </xf>
    <xf numFmtId="174" fontId="12" fillId="32" borderId="10" xfId="0" applyNumberFormat="1" applyFont="1" applyFill="1" applyBorder="1" applyAlignment="1">
      <alignment horizontal="right" vertical="center"/>
    </xf>
    <xf numFmtId="17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4" fontId="16" fillId="32" borderId="10" xfId="0" applyNumberFormat="1" applyFont="1" applyFill="1" applyBorder="1" applyAlignment="1">
      <alignment horizontal="right" vertical="center"/>
    </xf>
    <xf numFmtId="174" fontId="9" fillId="32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174" fontId="8" fillId="0" borderId="0" xfId="0" applyNumberFormat="1" applyFont="1" applyAlignment="1">
      <alignment horizontal="right"/>
    </xf>
    <xf numFmtId="0" fontId="16" fillId="0" borderId="10" xfId="0" applyFont="1" applyBorder="1" applyAlignment="1">
      <alignment wrapText="1"/>
    </xf>
    <xf numFmtId="0" fontId="9" fillId="32" borderId="10" xfId="53" applyFont="1" applyFill="1" applyBorder="1" applyAlignment="1">
      <alignment vertical="top" wrapText="1" shrinkToFit="1"/>
      <protection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174" fontId="9" fillId="0" borderId="10" xfId="0" applyNumberFormat="1" applyFont="1" applyBorder="1" applyAlignment="1">
      <alignment horizontal="right"/>
    </xf>
    <xf numFmtId="174" fontId="8" fillId="32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174" fontId="12" fillId="0" borderId="1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74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textRotation="90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textRotation="90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9" fillId="0" borderId="29" xfId="0" applyFont="1" applyBorder="1" applyAlignment="1">
      <alignment horizontal="right"/>
    </xf>
    <xf numFmtId="0" fontId="13" fillId="0" borderId="29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C36" sqref="C36"/>
    </sheetView>
  </sheetViews>
  <sheetFormatPr defaultColWidth="9.00390625" defaultRowHeight="12.75"/>
  <cols>
    <col min="1" max="1" width="24.875" style="37" customWidth="1"/>
    <col min="2" max="2" width="46.875" style="37" customWidth="1"/>
    <col min="3" max="3" width="10.75390625" style="59" customWidth="1"/>
    <col min="4" max="16384" width="9.125" style="37" customWidth="1"/>
  </cols>
  <sheetData>
    <row r="1" spans="1:4" ht="15">
      <c r="A1" s="161" t="s">
        <v>50</v>
      </c>
      <c r="B1" s="162"/>
      <c r="C1" s="162"/>
      <c r="D1" s="162"/>
    </row>
    <row r="2" spans="1:4" ht="15">
      <c r="A2" s="162"/>
      <c r="B2" s="162"/>
      <c r="C2" s="162"/>
      <c r="D2" s="162"/>
    </row>
    <row r="3" spans="1:4" ht="15">
      <c r="A3" s="38"/>
      <c r="B3" s="39" t="s">
        <v>82</v>
      </c>
      <c r="C3" s="40"/>
      <c r="D3" s="39"/>
    </row>
    <row r="4" spans="1:4" ht="15">
      <c r="A4" s="38"/>
      <c r="B4" s="163" t="s">
        <v>240</v>
      </c>
      <c r="C4" s="163"/>
      <c r="D4" s="163"/>
    </row>
    <row r="5" spans="1:4" ht="15">
      <c r="A5" s="164" t="s">
        <v>49</v>
      </c>
      <c r="B5" s="164"/>
      <c r="C5" s="164"/>
      <c r="D5" s="41"/>
    </row>
    <row r="6" spans="1:4" ht="15">
      <c r="A6" s="165" t="s">
        <v>51</v>
      </c>
      <c r="B6" s="167" t="s">
        <v>203</v>
      </c>
      <c r="C6" s="169" t="s">
        <v>52</v>
      </c>
      <c r="D6" s="42"/>
    </row>
    <row r="7" spans="1:4" ht="40.5" customHeight="1">
      <c r="A7" s="166"/>
      <c r="B7" s="168"/>
      <c r="C7" s="170"/>
      <c r="D7" s="42"/>
    </row>
    <row r="8" spans="1:3" s="42" customFormat="1" ht="14.25">
      <c r="A8" s="43" t="s">
        <v>53</v>
      </c>
      <c r="B8" s="44" t="s">
        <v>67</v>
      </c>
      <c r="C8" s="45">
        <f>C9+C11+C13+C16+C18+C22+C20</f>
        <v>2599.9000000000005</v>
      </c>
    </row>
    <row r="9" spans="1:4" ht="15">
      <c r="A9" s="46" t="s">
        <v>77</v>
      </c>
      <c r="B9" s="37" t="s">
        <v>78</v>
      </c>
      <c r="C9" s="47">
        <f>C10</f>
        <v>109</v>
      </c>
      <c r="D9" s="42"/>
    </row>
    <row r="10" spans="1:9" ht="105" customHeight="1">
      <c r="A10" s="46" t="s">
        <v>239</v>
      </c>
      <c r="B10" s="29" t="s">
        <v>204</v>
      </c>
      <c r="C10" s="47">
        <v>109</v>
      </c>
      <c r="I10" s="37" t="s">
        <v>45</v>
      </c>
    </row>
    <row r="11" spans="1:4" ht="15">
      <c r="A11" s="36" t="s">
        <v>76</v>
      </c>
      <c r="B11" s="36" t="s">
        <v>48</v>
      </c>
      <c r="C11" s="48">
        <f>C12</f>
        <v>281</v>
      </c>
      <c r="D11" s="49"/>
    </row>
    <row r="12" spans="1:10" ht="60">
      <c r="A12" s="36" t="s">
        <v>55</v>
      </c>
      <c r="B12" s="50" t="s">
        <v>152</v>
      </c>
      <c r="C12" s="48">
        <v>281</v>
      </c>
      <c r="D12" s="51"/>
      <c r="J12" s="37" t="s">
        <v>45</v>
      </c>
    </row>
    <row r="13" spans="1:4" ht="15">
      <c r="A13" s="36" t="s">
        <v>205</v>
      </c>
      <c r="B13" s="36" t="s">
        <v>68</v>
      </c>
      <c r="C13" s="48">
        <f>C14+C15</f>
        <v>1801.3</v>
      </c>
      <c r="D13" s="49"/>
    </row>
    <row r="14" spans="1:4" ht="55.5" customHeight="1">
      <c r="A14" s="36" t="s">
        <v>107</v>
      </c>
      <c r="B14" s="36" t="s">
        <v>109</v>
      </c>
      <c r="C14" s="48">
        <v>498</v>
      </c>
      <c r="D14" s="52"/>
    </row>
    <row r="15" spans="1:4" ht="45">
      <c r="A15" s="36" t="s">
        <v>108</v>
      </c>
      <c r="B15" s="36" t="s">
        <v>110</v>
      </c>
      <c r="C15" s="48">
        <v>1303.3</v>
      </c>
      <c r="D15" s="51"/>
    </row>
    <row r="16" spans="1:4" ht="15">
      <c r="A16" s="36" t="s">
        <v>75</v>
      </c>
      <c r="B16" s="36" t="s">
        <v>69</v>
      </c>
      <c r="C16" s="48">
        <f>C17</f>
        <v>2</v>
      </c>
      <c r="D16" s="49"/>
    </row>
    <row r="17" spans="1:4" ht="80.25" customHeight="1">
      <c r="A17" s="36" t="s">
        <v>81</v>
      </c>
      <c r="B17" s="50" t="s">
        <v>70</v>
      </c>
      <c r="C17" s="48">
        <v>2</v>
      </c>
      <c r="D17" s="51"/>
    </row>
    <row r="18" spans="1:4" ht="45">
      <c r="A18" s="36" t="s">
        <v>71</v>
      </c>
      <c r="B18" s="36" t="s">
        <v>72</v>
      </c>
      <c r="C18" s="48">
        <f>C19</f>
        <v>63.3</v>
      </c>
      <c r="D18" s="49"/>
    </row>
    <row r="19" spans="1:4" ht="45">
      <c r="A19" s="36" t="s">
        <v>288</v>
      </c>
      <c r="B19" s="50" t="s">
        <v>151</v>
      </c>
      <c r="C19" s="48">
        <v>63.3</v>
      </c>
      <c r="D19" s="51"/>
    </row>
    <row r="20" spans="1:4" ht="30">
      <c r="A20" s="36" t="s">
        <v>325</v>
      </c>
      <c r="B20" s="50" t="s">
        <v>326</v>
      </c>
      <c r="C20" s="48">
        <f>C21</f>
        <v>0.3</v>
      </c>
      <c r="D20" s="51"/>
    </row>
    <row r="21" spans="1:4" ht="30">
      <c r="A21" s="36" t="s">
        <v>327</v>
      </c>
      <c r="B21" s="50" t="s">
        <v>328</v>
      </c>
      <c r="C21" s="48">
        <v>0.3</v>
      </c>
      <c r="D21" s="51"/>
    </row>
    <row r="22" spans="1:4" ht="15">
      <c r="A22" s="36" t="s">
        <v>286</v>
      </c>
      <c r="B22" s="50" t="s">
        <v>287</v>
      </c>
      <c r="C22" s="48">
        <f>C24+C23</f>
        <v>343</v>
      </c>
      <c r="D22" s="51"/>
    </row>
    <row r="23" spans="1:4" ht="30">
      <c r="A23" s="36" t="s">
        <v>329</v>
      </c>
      <c r="B23" s="50" t="s">
        <v>330</v>
      </c>
      <c r="C23" s="48">
        <v>288</v>
      </c>
      <c r="D23" s="51"/>
    </row>
    <row r="24" spans="1:4" ht="75">
      <c r="A24" s="36" t="s">
        <v>289</v>
      </c>
      <c r="B24" s="50" t="s">
        <v>290</v>
      </c>
      <c r="C24" s="48">
        <v>55</v>
      </c>
      <c r="D24" s="51"/>
    </row>
    <row r="25" spans="1:4" ht="28.5">
      <c r="A25" s="53" t="s">
        <v>80</v>
      </c>
      <c r="B25" s="53" t="s">
        <v>73</v>
      </c>
      <c r="C25" s="54">
        <f>C26+C30+C34+C28</f>
        <v>17863</v>
      </c>
      <c r="D25" s="52"/>
    </row>
    <row r="26" spans="1:4" ht="30">
      <c r="A26" s="36" t="s">
        <v>206</v>
      </c>
      <c r="B26" s="50" t="s">
        <v>207</v>
      </c>
      <c r="C26" s="48">
        <f>C27</f>
        <v>1774.5</v>
      </c>
      <c r="D26" s="51"/>
    </row>
    <row r="27" spans="1:4" ht="45">
      <c r="A27" s="36" t="s">
        <v>0</v>
      </c>
      <c r="B27" s="50" t="s">
        <v>1</v>
      </c>
      <c r="C27" s="48">
        <v>1774.5</v>
      </c>
      <c r="D27" s="51"/>
    </row>
    <row r="28" spans="1:4" ht="45">
      <c r="A28" s="36" t="s">
        <v>4</v>
      </c>
      <c r="B28" s="50" t="s">
        <v>5</v>
      </c>
      <c r="C28" s="48">
        <f>C29</f>
        <v>10424.8</v>
      </c>
      <c r="D28" s="51"/>
    </row>
    <row r="29" spans="1:4" ht="15">
      <c r="A29" s="36" t="s">
        <v>6</v>
      </c>
      <c r="B29" s="50" t="s">
        <v>153</v>
      </c>
      <c r="C29" s="48">
        <v>10424.8</v>
      </c>
      <c r="D29" s="51"/>
    </row>
    <row r="30" spans="1:3" ht="30">
      <c r="A30" s="46" t="s">
        <v>208</v>
      </c>
      <c r="B30" s="55" t="s">
        <v>2</v>
      </c>
      <c r="C30" s="47">
        <f>C32+C31</f>
        <v>349.7</v>
      </c>
    </row>
    <row r="31" spans="1:3" s="160" customFormat="1" ht="38.25">
      <c r="A31" s="157" t="s">
        <v>274</v>
      </c>
      <c r="B31" s="158" t="s">
        <v>161</v>
      </c>
      <c r="C31" s="159">
        <v>20.4</v>
      </c>
    </row>
    <row r="32" spans="1:3" s="56" customFormat="1" ht="40.5" customHeight="1">
      <c r="A32" s="46" t="s">
        <v>209</v>
      </c>
      <c r="B32" s="36" t="s">
        <v>150</v>
      </c>
      <c r="C32" s="47">
        <v>329.3</v>
      </c>
    </row>
    <row r="33" spans="1:3" s="56" customFormat="1" ht="0.75" customHeight="1">
      <c r="A33" s="46" t="s">
        <v>187</v>
      </c>
      <c r="B33" s="36" t="s">
        <v>161</v>
      </c>
      <c r="C33" s="47">
        <v>0</v>
      </c>
    </row>
    <row r="34" spans="1:3" ht="15">
      <c r="A34" s="46" t="s">
        <v>210</v>
      </c>
      <c r="B34" s="55" t="s">
        <v>44</v>
      </c>
      <c r="C34" s="47">
        <f>SUM(C35)</f>
        <v>5314</v>
      </c>
    </row>
    <row r="35" spans="1:3" ht="90">
      <c r="A35" s="46" t="s">
        <v>211</v>
      </c>
      <c r="B35" s="55" t="s">
        <v>3</v>
      </c>
      <c r="C35" s="47">
        <v>5314</v>
      </c>
    </row>
    <row r="36" spans="1:3" ht="15">
      <c r="A36" s="46"/>
      <c r="B36" s="55" t="s">
        <v>74</v>
      </c>
      <c r="C36" s="45">
        <f>C8+C25</f>
        <v>20462.9</v>
      </c>
    </row>
    <row r="37" spans="1:3" ht="15">
      <c r="A37" s="56"/>
      <c r="C37" s="57"/>
    </row>
    <row r="38" spans="1:3" ht="15">
      <c r="A38" s="58"/>
      <c r="B38" s="58"/>
      <c r="C38" s="58"/>
    </row>
    <row r="39" ht="15">
      <c r="A39" s="56"/>
    </row>
    <row r="40" ht="15">
      <c r="A40" s="56"/>
    </row>
    <row r="41" spans="1:3" ht="15">
      <c r="A41" s="58"/>
      <c r="B41" s="58"/>
      <c r="C41" s="58"/>
    </row>
    <row r="42" spans="1:3" ht="15">
      <c r="A42" s="60"/>
      <c r="B42" s="61"/>
      <c r="C42" s="62"/>
    </row>
    <row r="43" ht="15">
      <c r="A43" s="56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1" width="9.125" style="8" customWidth="1"/>
    <col min="2" max="2" width="21.125" style="8" customWidth="1"/>
    <col min="3" max="16384" width="9.125" style="8" customWidth="1"/>
  </cols>
  <sheetData>
    <row r="1" spans="3:8" ht="15.75">
      <c r="C1" s="105"/>
      <c r="D1" s="105"/>
      <c r="F1" s="183" t="s">
        <v>233</v>
      </c>
      <c r="G1" s="197"/>
      <c r="H1" s="197"/>
    </row>
    <row r="2" spans="2:8" ht="15.75">
      <c r="B2" s="233" t="s">
        <v>269</v>
      </c>
      <c r="C2" s="231"/>
      <c r="D2" s="231"/>
      <c r="E2" s="231"/>
      <c r="F2" s="231"/>
      <c r="G2" s="231"/>
      <c r="H2" s="231"/>
    </row>
    <row r="3" spans="2:8" ht="15.75">
      <c r="B3" s="231"/>
      <c r="C3" s="231"/>
      <c r="D3" s="231"/>
      <c r="E3" s="231"/>
      <c r="F3" s="231"/>
      <c r="G3" s="231"/>
      <c r="H3" s="231"/>
    </row>
    <row r="4" spans="1:8" ht="15.75">
      <c r="A4" s="115"/>
      <c r="B4" s="231"/>
      <c r="C4" s="231"/>
      <c r="D4" s="231"/>
      <c r="E4" s="231"/>
      <c r="F4" s="231"/>
      <c r="G4" s="231"/>
      <c r="H4" s="231"/>
    </row>
    <row r="5" spans="1:8" ht="15.75">
      <c r="A5" s="115"/>
      <c r="B5" s="231"/>
      <c r="C5" s="231"/>
      <c r="D5" s="231"/>
      <c r="E5" s="231"/>
      <c r="F5" s="231"/>
      <c r="G5" s="231"/>
      <c r="H5" s="231"/>
    </row>
    <row r="6" spans="1:8" ht="15.75">
      <c r="A6" s="155"/>
      <c r="C6" s="219" t="s">
        <v>270</v>
      </c>
      <c r="D6" s="219"/>
      <c r="E6" s="219"/>
      <c r="F6" s="219"/>
      <c r="G6" s="219"/>
      <c r="H6" s="219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40" t="s">
        <v>251</v>
      </c>
      <c r="B12" s="241"/>
      <c r="C12" s="241"/>
      <c r="D12" s="241"/>
      <c r="E12" s="241"/>
      <c r="F12" s="241"/>
      <c r="G12" s="241"/>
    </row>
    <row r="13" spans="1:7" ht="15.75">
      <c r="A13" s="241"/>
      <c r="B13" s="241"/>
      <c r="C13" s="241"/>
      <c r="D13" s="241"/>
      <c r="E13" s="241"/>
      <c r="F13" s="241"/>
      <c r="G13" s="241"/>
    </row>
    <row r="14" spans="1:7" ht="72.75" customHeight="1">
      <c r="A14" s="241"/>
      <c r="B14" s="241"/>
      <c r="C14" s="241"/>
      <c r="D14" s="241"/>
      <c r="E14" s="241"/>
      <c r="F14" s="241"/>
      <c r="G14" s="241"/>
    </row>
    <row r="15" ht="15.75">
      <c r="G15" s="8" t="s">
        <v>90</v>
      </c>
    </row>
    <row r="16" spans="1:7" ht="32.25" customHeight="1">
      <c r="A16" s="234" t="s">
        <v>91</v>
      </c>
      <c r="B16" s="234"/>
      <c r="C16" s="177" t="s">
        <v>21</v>
      </c>
      <c r="D16" s="177"/>
      <c r="E16" s="177"/>
      <c r="F16" s="177"/>
      <c r="G16" s="194"/>
    </row>
    <row r="17" spans="1:7" ht="40.5" customHeight="1">
      <c r="A17" s="235" t="s">
        <v>186</v>
      </c>
      <c r="B17" s="235"/>
      <c r="C17" s="177">
        <v>10.9</v>
      </c>
      <c r="D17" s="177"/>
      <c r="E17" s="177"/>
      <c r="F17" s="177"/>
      <c r="G17" s="194"/>
    </row>
    <row r="18" spans="1:7" ht="25.5" customHeight="1">
      <c r="A18" s="236" t="s">
        <v>184</v>
      </c>
      <c r="B18" s="237"/>
      <c r="C18" s="238">
        <v>45</v>
      </c>
      <c r="D18" s="238"/>
      <c r="E18" s="238"/>
      <c r="F18" s="238"/>
      <c r="G18" s="238"/>
    </row>
    <row r="19" spans="1:7" ht="15.75">
      <c r="A19" s="239" t="s">
        <v>185</v>
      </c>
      <c r="B19" s="239"/>
      <c r="C19" s="239">
        <f>SUM(C17:G18)</f>
        <v>55.9</v>
      </c>
      <c r="D19" s="239"/>
      <c r="E19" s="239"/>
      <c r="F19" s="239"/>
      <c r="G19" s="239"/>
    </row>
    <row r="27" ht="15.75">
      <c r="H27" s="8" t="s">
        <v>45</v>
      </c>
    </row>
  </sheetData>
  <sheetProtection/>
  <mergeCells count="12">
    <mergeCell ref="A18:B18"/>
    <mergeCell ref="C18:G18"/>
    <mergeCell ref="A19:B19"/>
    <mergeCell ref="C19:G19"/>
    <mergeCell ref="A12:G14"/>
    <mergeCell ref="C6:H6"/>
    <mergeCell ref="F1:H1"/>
    <mergeCell ref="B2:H5"/>
    <mergeCell ref="A16:B16"/>
    <mergeCell ref="A17:B17"/>
    <mergeCell ref="C16:G16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9.125" style="8" customWidth="1"/>
    <col min="2" max="2" width="15.125" style="8" customWidth="1"/>
    <col min="3" max="3" width="14.375" style="8" customWidth="1"/>
    <col min="4" max="6" width="9.125" style="8" customWidth="1"/>
    <col min="7" max="7" width="13.375" style="8" customWidth="1"/>
    <col min="8" max="16384" width="9.125" style="8" customWidth="1"/>
  </cols>
  <sheetData>
    <row r="1" spans="3:7" ht="15.75">
      <c r="C1" s="105"/>
      <c r="D1" s="105"/>
      <c r="G1" s="105" t="s">
        <v>234</v>
      </c>
    </row>
    <row r="2" spans="2:7" ht="15.75">
      <c r="B2" s="252" t="s">
        <v>271</v>
      </c>
      <c r="C2" s="232"/>
      <c r="D2" s="232"/>
      <c r="E2" s="232"/>
      <c r="F2" s="232"/>
      <c r="G2" s="232"/>
    </row>
    <row r="3" spans="2:7" ht="15.75">
      <c r="B3" s="232"/>
      <c r="C3" s="232"/>
      <c r="D3" s="232"/>
      <c r="E3" s="232"/>
      <c r="F3" s="232"/>
      <c r="G3" s="232"/>
    </row>
    <row r="4" spans="1:7" ht="15.75">
      <c r="A4" s="115"/>
      <c r="B4" s="232"/>
      <c r="C4" s="232"/>
      <c r="D4" s="232"/>
      <c r="E4" s="232"/>
      <c r="F4" s="232"/>
      <c r="G4" s="232"/>
    </row>
    <row r="5" spans="1:7" ht="15.75">
      <c r="A5" s="115"/>
      <c r="B5" s="232"/>
      <c r="C5" s="232"/>
      <c r="D5" s="232"/>
      <c r="E5" s="232"/>
      <c r="F5" s="232"/>
      <c r="G5" s="232"/>
    </row>
    <row r="6" spans="1:7" ht="15.75">
      <c r="A6" s="155"/>
      <c r="B6" s="232"/>
      <c r="C6" s="232"/>
      <c r="D6" s="232"/>
      <c r="E6" s="232"/>
      <c r="F6" s="232"/>
      <c r="G6" s="232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40" t="s">
        <v>252</v>
      </c>
      <c r="B12" s="241"/>
      <c r="C12" s="241"/>
      <c r="D12" s="241"/>
      <c r="E12" s="241"/>
      <c r="F12" s="241"/>
      <c r="G12" s="241"/>
    </row>
    <row r="13" spans="1:7" ht="15.75">
      <c r="A13" s="241"/>
      <c r="B13" s="241"/>
      <c r="C13" s="241"/>
      <c r="D13" s="241"/>
      <c r="E13" s="241"/>
      <c r="F13" s="241"/>
      <c r="G13" s="241"/>
    </row>
    <row r="14" spans="1:7" ht="21.75" customHeight="1">
      <c r="A14" s="241"/>
      <c r="B14" s="241"/>
      <c r="C14" s="241"/>
      <c r="D14" s="241"/>
      <c r="E14" s="241"/>
      <c r="F14" s="241"/>
      <c r="G14" s="241"/>
    </row>
    <row r="15" ht="15.75">
      <c r="G15" s="8" t="s">
        <v>90</v>
      </c>
    </row>
    <row r="16" spans="1:7" ht="53.25" customHeight="1">
      <c r="A16" s="253" t="s">
        <v>91</v>
      </c>
      <c r="B16" s="254"/>
      <c r="C16" s="255" t="s">
        <v>230</v>
      </c>
      <c r="D16" s="256"/>
      <c r="E16" s="255" t="s">
        <v>244</v>
      </c>
      <c r="F16" s="257"/>
      <c r="G16" s="258"/>
    </row>
    <row r="17" spans="1:7" ht="15" customHeight="1">
      <c r="A17" s="248" t="s">
        <v>186</v>
      </c>
      <c r="B17" s="249"/>
      <c r="C17" s="242">
        <v>10.9</v>
      </c>
      <c r="D17" s="244"/>
      <c r="E17" s="242">
        <v>10.9</v>
      </c>
      <c r="F17" s="243"/>
      <c r="G17" s="244"/>
    </row>
    <row r="18" spans="1:7" ht="71.25" customHeight="1">
      <c r="A18" s="250"/>
      <c r="B18" s="251"/>
      <c r="C18" s="245"/>
      <c r="D18" s="247"/>
      <c r="E18" s="245"/>
      <c r="F18" s="246"/>
      <c r="G18" s="247"/>
    </row>
  </sheetData>
  <sheetProtection/>
  <mergeCells count="8">
    <mergeCell ref="E17:G18"/>
    <mergeCell ref="A17:B18"/>
    <mergeCell ref="A12:G14"/>
    <mergeCell ref="B2:G6"/>
    <mergeCell ref="A16:B16"/>
    <mergeCell ref="C16:D16"/>
    <mergeCell ref="E16:G16"/>
    <mergeCell ref="C17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219" t="s">
        <v>235</v>
      </c>
      <c r="B1" s="259"/>
      <c r="C1" s="259"/>
    </row>
    <row r="2" spans="1:3" ht="12.75" customHeight="1">
      <c r="A2" s="260" t="s">
        <v>272</v>
      </c>
      <c r="B2" s="260"/>
      <c r="C2" s="260"/>
    </row>
    <row r="3" spans="1:3" ht="12.75" customHeight="1">
      <c r="A3" s="260"/>
      <c r="B3" s="260"/>
      <c r="C3" s="260"/>
    </row>
    <row r="4" spans="1:3" ht="42.75" customHeight="1">
      <c r="A4" s="260"/>
      <c r="B4" s="260"/>
      <c r="C4" s="260"/>
    </row>
    <row r="5" spans="1:3" ht="15.75">
      <c r="A5" s="23"/>
      <c r="B5" s="27"/>
      <c r="C5" s="27"/>
    </row>
    <row r="6" spans="1:3" ht="15.75">
      <c r="A6" s="7"/>
      <c r="B6" s="27"/>
      <c r="C6" s="27"/>
    </row>
    <row r="7" spans="1:3" ht="15.75">
      <c r="A7" s="241" t="s">
        <v>154</v>
      </c>
      <c r="B7" s="259"/>
      <c r="C7" s="259"/>
    </row>
    <row r="8" spans="1:3" ht="15.75">
      <c r="A8" s="241" t="s">
        <v>155</v>
      </c>
      <c r="B8" s="259"/>
      <c r="C8" s="259"/>
    </row>
    <row r="9" spans="1:3" ht="15.75">
      <c r="A9" s="241" t="s">
        <v>253</v>
      </c>
      <c r="B9" s="259"/>
      <c r="C9" s="259"/>
    </row>
    <row r="10" spans="1:3" ht="15.75">
      <c r="A10" s="7"/>
      <c r="B10" s="27"/>
      <c r="C10" s="27"/>
    </row>
    <row r="11" spans="1:3" ht="15.75">
      <c r="A11" s="8"/>
      <c r="B11" s="27"/>
      <c r="C11" s="27"/>
    </row>
    <row r="12" spans="1:3" ht="16.5" thickBot="1">
      <c r="A12" s="261" t="s">
        <v>156</v>
      </c>
      <c r="B12" s="262"/>
      <c r="C12" s="262"/>
    </row>
    <row r="13" spans="1:3" ht="48" thickBot="1">
      <c r="A13" s="9" t="s">
        <v>83</v>
      </c>
      <c r="B13" s="35" t="s">
        <v>157</v>
      </c>
      <c r="C13" s="10" t="s">
        <v>25</v>
      </c>
    </row>
    <row r="14" spans="1:3" ht="36.75" customHeight="1">
      <c r="A14" s="263" t="s">
        <v>158</v>
      </c>
      <c r="B14" s="265" t="s">
        <v>159</v>
      </c>
      <c r="C14" s="263">
        <v>0</v>
      </c>
    </row>
    <row r="15" spans="1:3" ht="6.75" customHeight="1" thickBot="1">
      <c r="A15" s="264"/>
      <c r="B15" s="266"/>
      <c r="C15" s="264"/>
    </row>
    <row r="16" spans="1:3" ht="15">
      <c r="A16" s="27"/>
      <c r="B16" s="27"/>
      <c r="C16" s="27"/>
    </row>
    <row r="22" ht="12.75">
      <c r="B22" t="s">
        <v>45</v>
      </c>
    </row>
  </sheetData>
  <sheetProtection/>
  <mergeCells count="9">
    <mergeCell ref="A1:C1"/>
    <mergeCell ref="A2:C4"/>
    <mergeCell ref="A12:C12"/>
    <mergeCell ref="A14:A15"/>
    <mergeCell ref="B14:B15"/>
    <mergeCell ref="C14:C15"/>
    <mergeCell ref="A7:C7"/>
    <mergeCell ref="A8:C8"/>
    <mergeCell ref="A9:C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219" t="s">
        <v>236</v>
      </c>
      <c r="B1" s="267"/>
      <c r="C1" s="267"/>
      <c r="D1" s="267"/>
    </row>
    <row r="2" spans="2:4" ht="12.75" customHeight="1">
      <c r="B2" s="269" t="s">
        <v>273</v>
      </c>
      <c r="C2" s="269"/>
      <c r="D2" s="269"/>
    </row>
    <row r="3" spans="1:4" ht="12.75" customHeight="1">
      <c r="A3" s="28"/>
      <c r="B3" s="269"/>
      <c r="C3" s="269"/>
      <c r="D3" s="269"/>
    </row>
    <row r="4" spans="1:4" ht="39" customHeight="1">
      <c r="A4" s="28"/>
      <c r="B4" s="269"/>
      <c r="C4" s="269"/>
      <c r="D4" s="269"/>
    </row>
    <row r="5" ht="15">
      <c r="A5" s="5"/>
    </row>
    <row r="6" ht="15">
      <c r="A6" s="6"/>
    </row>
    <row r="7" spans="1:3" ht="15.75">
      <c r="A7" s="241" t="s">
        <v>154</v>
      </c>
      <c r="B7" s="267"/>
      <c r="C7" s="267"/>
    </row>
    <row r="8" spans="1:3" ht="15.75">
      <c r="A8" s="241" t="s">
        <v>155</v>
      </c>
      <c r="B8" s="267"/>
      <c r="C8" s="267"/>
    </row>
    <row r="9" spans="1:3" ht="15.75">
      <c r="A9" s="241" t="s">
        <v>254</v>
      </c>
      <c r="B9" s="267"/>
      <c r="C9" s="267"/>
    </row>
    <row r="10" ht="15.75">
      <c r="A10" s="7"/>
    </row>
    <row r="11" ht="15.75">
      <c r="A11" s="8"/>
    </row>
    <row r="12" spans="1:4" ht="16.5" thickBot="1">
      <c r="A12" s="261" t="s">
        <v>156</v>
      </c>
      <c r="B12" s="268"/>
      <c r="C12" s="268"/>
      <c r="D12" s="268"/>
    </row>
    <row r="13" spans="1:4" ht="48" thickBot="1">
      <c r="A13" s="11" t="s">
        <v>83</v>
      </c>
      <c r="B13" s="12" t="s">
        <v>157</v>
      </c>
      <c r="C13" s="18" t="s">
        <v>230</v>
      </c>
      <c r="D13" s="19" t="s">
        <v>244</v>
      </c>
    </row>
    <row r="14" spans="1:4" ht="12.75" customHeight="1" thickBot="1">
      <c r="A14" s="21">
        <v>1</v>
      </c>
      <c r="B14" s="20">
        <v>2</v>
      </c>
      <c r="C14" s="17">
        <v>3</v>
      </c>
      <c r="D14" s="16">
        <v>4</v>
      </c>
    </row>
    <row r="15" spans="1:4" ht="32.25" customHeight="1" thickBot="1">
      <c r="A15" s="22" t="s">
        <v>158</v>
      </c>
      <c r="B15" s="13" t="s">
        <v>159</v>
      </c>
      <c r="C15" s="14">
        <v>0</v>
      </c>
      <c r="D15" s="15">
        <v>0</v>
      </c>
    </row>
    <row r="17" ht="33.75" customHeight="1"/>
  </sheetData>
  <sheetProtection/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12">
      <selection activeCell="F25" sqref="F25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5" max="5" width="7.875" style="0" customWidth="1"/>
  </cols>
  <sheetData>
    <row r="3" ht="11.25" customHeight="1"/>
    <row r="4" ht="12.75" hidden="1"/>
    <row r="5" ht="12.75" hidden="1"/>
    <row r="6" spans="1:7" ht="40.5" customHeight="1">
      <c r="A6" s="270" t="s">
        <v>18</v>
      </c>
      <c r="B6" s="270"/>
      <c r="C6" s="270"/>
      <c r="D6" s="270"/>
      <c r="E6" s="270"/>
      <c r="F6" s="270"/>
      <c r="G6" s="270"/>
    </row>
    <row r="9" spans="1:7" ht="50.25" customHeight="1">
      <c r="A9" s="1" t="s">
        <v>99</v>
      </c>
      <c r="B9" s="1" t="s">
        <v>100</v>
      </c>
      <c r="C9" s="2" t="s">
        <v>101</v>
      </c>
      <c r="D9" s="2" t="s">
        <v>106</v>
      </c>
      <c r="E9" s="2" t="s">
        <v>102</v>
      </c>
      <c r="F9" s="2" t="s">
        <v>103</v>
      </c>
      <c r="G9" s="2" t="s">
        <v>104</v>
      </c>
    </row>
    <row r="10" spans="1:7" ht="43.5" customHeight="1">
      <c r="A10" s="2" t="s">
        <v>105</v>
      </c>
      <c r="B10" s="1">
        <v>109</v>
      </c>
      <c r="C10" s="1">
        <v>281</v>
      </c>
      <c r="D10" s="1">
        <v>1646</v>
      </c>
      <c r="E10" s="1">
        <v>2</v>
      </c>
      <c r="F10" s="1">
        <v>54</v>
      </c>
      <c r="G10" s="1">
        <f>F10+E10+D10+C10+B10</f>
        <v>2092</v>
      </c>
    </row>
    <row r="13" spans="1:7" ht="57.75" customHeight="1">
      <c r="A13" s="270" t="s">
        <v>238</v>
      </c>
      <c r="B13" s="270"/>
      <c r="C13" s="270"/>
      <c r="D13" s="270"/>
      <c r="E13" s="270"/>
      <c r="F13" s="270"/>
      <c r="G13" s="270"/>
    </row>
    <row r="14" ht="15" customHeight="1"/>
    <row r="16" spans="1:7" ht="53.25" customHeight="1">
      <c r="A16" s="1" t="s">
        <v>99</v>
      </c>
      <c r="B16" s="1" t="s">
        <v>100</v>
      </c>
      <c r="C16" s="2" t="s">
        <v>101</v>
      </c>
      <c r="D16" s="2" t="s">
        <v>106</v>
      </c>
      <c r="E16" s="2" t="s">
        <v>102</v>
      </c>
      <c r="F16" s="2" t="s">
        <v>103</v>
      </c>
      <c r="G16" s="2" t="s">
        <v>104</v>
      </c>
    </row>
    <row r="17" spans="1:7" ht="38.25" customHeight="1">
      <c r="A17" s="2" t="s">
        <v>105</v>
      </c>
      <c r="B17" s="1">
        <v>114</v>
      </c>
      <c r="C17" s="1">
        <v>281</v>
      </c>
      <c r="D17" s="1">
        <v>1646</v>
      </c>
      <c r="E17" s="1">
        <v>2</v>
      </c>
      <c r="F17" s="1">
        <v>54</v>
      </c>
      <c r="G17" s="1">
        <f>F17+E17+D17+C17+B17</f>
        <v>2097</v>
      </c>
    </row>
    <row r="18" ht="16.5" customHeight="1"/>
    <row r="20" spans="1:7" ht="39" customHeight="1">
      <c r="A20" s="270" t="s">
        <v>255</v>
      </c>
      <c r="B20" s="270"/>
      <c r="C20" s="270"/>
      <c r="D20" s="270"/>
      <c r="E20" s="270"/>
      <c r="F20" s="270"/>
      <c r="G20" s="270"/>
    </row>
    <row r="23" spans="1:7" ht="47.25">
      <c r="A23" s="1" t="s">
        <v>99</v>
      </c>
      <c r="B23" s="1" t="s">
        <v>100</v>
      </c>
      <c r="C23" s="2" t="s">
        <v>101</v>
      </c>
      <c r="D23" s="2" t="s">
        <v>106</v>
      </c>
      <c r="E23" s="2" t="s">
        <v>102</v>
      </c>
      <c r="F23" s="2" t="s">
        <v>103</v>
      </c>
      <c r="G23" s="2" t="s">
        <v>104</v>
      </c>
    </row>
    <row r="24" spans="1:7" ht="47.25">
      <c r="A24" s="2" t="s">
        <v>105</v>
      </c>
      <c r="B24" s="1">
        <v>121</v>
      </c>
      <c r="C24" s="1">
        <v>281</v>
      </c>
      <c r="D24" s="1">
        <v>1646</v>
      </c>
      <c r="E24" s="1">
        <v>2</v>
      </c>
      <c r="F24" s="1">
        <v>54</v>
      </c>
      <c r="G24" s="1">
        <f>F24+E24+D24+C24+B24</f>
        <v>2104</v>
      </c>
    </row>
  </sheetData>
  <sheetProtection/>
  <mergeCells count="3">
    <mergeCell ref="A6:G6"/>
    <mergeCell ref="A13:G13"/>
    <mergeCell ref="A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40">
      <selection activeCell="D147" sqref="D147:F148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16384" width="9.125" style="8" customWidth="1"/>
  </cols>
  <sheetData>
    <row r="1" spans="2:9" ht="15.75">
      <c r="B1" s="183" t="s">
        <v>231</v>
      </c>
      <c r="C1" s="183"/>
      <c r="D1" s="183"/>
      <c r="E1" s="183"/>
      <c r="F1" s="183"/>
      <c r="G1" s="183"/>
      <c r="H1" s="183"/>
      <c r="I1" s="23"/>
    </row>
    <row r="2" spans="2:9" ht="15.75">
      <c r="B2" s="184" t="s">
        <v>241</v>
      </c>
      <c r="C2" s="184"/>
      <c r="D2" s="184"/>
      <c r="E2" s="184"/>
      <c r="F2" s="184"/>
      <c r="G2" s="184"/>
      <c r="H2" s="184"/>
      <c r="I2" s="23"/>
    </row>
    <row r="3" spans="2:9" ht="15.75">
      <c r="B3" s="184"/>
      <c r="C3" s="184"/>
      <c r="D3" s="184"/>
      <c r="E3" s="184"/>
      <c r="F3" s="184"/>
      <c r="G3" s="184"/>
      <c r="H3" s="184"/>
      <c r="I3" s="23"/>
    </row>
    <row r="4" spans="1:9" ht="15.75">
      <c r="A4" s="65"/>
      <c r="B4" s="184"/>
      <c r="C4" s="184"/>
      <c r="D4" s="184"/>
      <c r="E4" s="184"/>
      <c r="F4" s="184"/>
      <c r="G4" s="184"/>
      <c r="H4" s="184"/>
      <c r="I4" s="23"/>
    </row>
    <row r="5" spans="1:9" ht="15.75">
      <c r="A5" s="65"/>
      <c r="B5" s="184"/>
      <c r="C5" s="184"/>
      <c r="D5" s="184"/>
      <c r="E5" s="184"/>
      <c r="F5" s="184"/>
      <c r="G5" s="184"/>
      <c r="H5" s="184"/>
      <c r="I5" s="23"/>
    </row>
    <row r="6" spans="1:9" ht="15.75">
      <c r="A6" s="64"/>
      <c r="B6" s="67"/>
      <c r="C6" s="67"/>
      <c r="D6" s="67"/>
      <c r="E6" s="183" t="s">
        <v>261</v>
      </c>
      <c r="F6" s="183"/>
      <c r="G6" s="183"/>
      <c r="H6" s="183"/>
      <c r="I6" s="68"/>
    </row>
    <row r="7" spans="1:9" ht="63.75" customHeight="1">
      <c r="A7" s="185" t="s">
        <v>242</v>
      </c>
      <c r="B7" s="185"/>
      <c r="C7" s="185"/>
      <c r="D7" s="185"/>
      <c r="E7" s="185"/>
      <c r="F7" s="185"/>
      <c r="G7" s="185"/>
      <c r="H7" s="67"/>
      <c r="I7" s="67"/>
    </row>
    <row r="8" spans="1:9" ht="15.75">
      <c r="A8" s="186"/>
      <c r="B8" s="186"/>
      <c r="C8" s="186"/>
      <c r="D8" s="186"/>
      <c r="E8" s="186"/>
      <c r="F8" s="186"/>
      <c r="G8" s="186"/>
      <c r="H8" s="69"/>
      <c r="I8" s="69"/>
    </row>
    <row r="9" spans="1:9" ht="15.75">
      <c r="A9" s="70"/>
      <c r="B9" s="70"/>
      <c r="C9" s="70"/>
      <c r="D9" s="70"/>
      <c r="E9" s="70"/>
      <c r="F9" s="70"/>
      <c r="G9" s="70"/>
      <c r="H9" s="71" t="s">
        <v>22</v>
      </c>
      <c r="I9" s="72"/>
    </row>
    <row r="10" spans="1:9" ht="15.75">
      <c r="A10" s="180" t="s">
        <v>23</v>
      </c>
      <c r="B10" s="175" t="s">
        <v>24</v>
      </c>
      <c r="C10" s="175"/>
      <c r="D10" s="175"/>
      <c r="E10" s="175"/>
      <c r="F10" s="175"/>
      <c r="G10" s="175"/>
      <c r="H10" s="180" t="s">
        <v>25</v>
      </c>
      <c r="I10" s="73"/>
    </row>
    <row r="11" spans="1:9" ht="15.75">
      <c r="A11" s="180"/>
      <c r="B11" s="175"/>
      <c r="C11" s="175"/>
      <c r="D11" s="175"/>
      <c r="E11" s="175"/>
      <c r="F11" s="175"/>
      <c r="G11" s="175"/>
      <c r="H11" s="180"/>
      <c r="I11" s="73"/>
    </row>
    <row r="12" spans="1:9" ht="15.75">
      <c r="A12" s="180"/>
      <c r="B12" s="181" t="s">
        <v>26</v>
      </c>
      <c r="C12" s="181" t="s">
        <v>27</v>
      </c>
      <c r="D12" s="181" t="s">
        <v>28</v>
      </c>
      <c r="E12" s="181"/>
      <c r="F12" s="181"/>
      <c r="G12" s="181" t="s">
        <v>147</v>
      </c>
      <c r="H12" s="180"/>
      <c r="I12" s="73"/>
    </row>
    <row r="13" spans="1:9" ht="15.75">
      <c r="A13" s="180"/>
      <c r="B13" s="181"/>
      <c r="C13" s="181"/>
      <c r="D13" s="181"/>
      <c r="E13" s="181"/>
      <c r="F13" s="181"/>
      <c r="G13" s="181"/>
      <c r="H13" s="180"/>
      <c r="I13" s="73" t="s">
        <v>45</v>
      </c>
    </row>
    <row r="14" spans="1:9" ht="34.5" customHeight="1">
      <c r="A14" s="180"/>
      <c r="B14" s="181"/>
      <c r="C14" s="181"/>
      <c r="D14" s="181"/>
      <c r="E14" s="181"/>
      <c r="F14" s="181"/>
      <c r="G14" s="181"/>
      <c r="H14" s="180"/>
      <c r="I14" s="73"/>
    </row>
    <row r="15" spans="1:9" s="77" customFormat="1" ht="36" customHeight="1">
      <c r="A15" s="66" t="s">
        <v>29</v>
      </c>
      <c r="B15" s="74" t="s">
        <v>30</v>
      </c>
      <c r="C15" s="31" t="s">
        <v>33</v>
      </c>
      <c r="D15" s="182"/>
      <c r="E15" s="179"/>
      <c r="F15" s="179"/>
      <c r="G15" s="31"/>
      <c r="H15" s="75">
        <f>H16+H21+H26+H37+H43</f>
        <v>4995.6</v>
      </c>
      <c r="I15" s="76"/>
    </row>
    <row r="16" spans="1:9" ht="48" customHeight="1">
      <c r="A16" s="78" t="s">
        <v>56</v>
      </c>
      <c r="B16" s="79" t="s">
        <v>30</v>
      </c>
      <c r="C16" s="79" t="s">
        <v>31</v>
      </c>
      <c r="D16" s="174"/>
      <c r="E16" s="175"/>
      <c r="F16" s="175"/>
      <c r="G16" s="79"/>
      <c r="H16" s="80">
        <f>H17</f>
        <v>591.4</v>
      </c>
      <c r="I16" s="81"/>
    </row>
    <row r="17" spans="1:9" ht="17.25" customHeight="1">
      <c r="A17" s="1" t="s">
        <v>137</v>
      </c>
      <c r="B17" s="85" t="s">
        <v>30</v>
      </c>
      <c r="C17" s="85" t="s">
        <v>31</v>
      </c>
      <c r="D17" s="174" t="s">
        <v>123</v>
      </c>
      <c r="E17" s="175"/>
      <c r="F17" s="175"/>
      <c r="G17" s="85"/>
      <c r="H17" s="90">
        <f>H18</f>
        <v>591.4</v>
      </c>
      <c r="I17" s="81"/>
    </row>
    <row r="18" spans="1:9" ht="17.25" customHeight="1">
      <c r="A18" s="1" t="s">
        <v>138</v>
      </c>
      <c r="B18" s="85" t="s">
        <v>30</v>
      </c>
      <c r="C18" s="85" t="s">
        <v>31</v>
      </c>
      <c r="D18" s="174" t="s">
        <v>129</v>
      </c>
      <c r="E18" s="175"/>
      <c r="F18" s="175"/>
      <c r="G18" s="85"/>
      <c r="H18" s="90">
        <f>H19</f>
        <v>591.4</v>
      </c>
      <c r="I18" s="81"/>
    </row>
    <row r="19" spans="1:9" ht="17.25" customHeight="1">
      <c r="A19" s="82" t="s">
        <v>41</v>
      </c>
      <c r="B19" s="85" t="s">
        <v>30</v>
      </c>
      <c r="C19" s="85" t="s">
        <v>31</v>
      </c>
      <c r="D19" s="174" t="s">
        <v>117</v>
      </c>
      <c r="E19" s="175"/>
      <c r="F19" s="175"/>
      <c r="G19" s="85"/>
      <c r="H19" s="90">
        <f>H20</f>
        <v>591.4</v>
      </c>
      <c r="I19" s="81"/>
    </row>
    <row r="20" spans="1:10" ht="94.5" customHeight="1">
      <c r="A20" s="82" t="s">
        <v>93</v>
      </c>
      <c r="B20" s="85" t="s">
        <v>30</v>
      </c>
      <c r="C20" s="85" t="s">
        <v>31</v>
      </c>
      <c r="D20" s="174" t="s">
        <v>117</v>
      </c>
      <c r="E20" s="175"/>
      <c r="F20" s="175"/>
      <c r="G20" s="85" t="s">
        <v>92</v>
      </c>
      <c r="H20" s="90">
        <v>591.4</v>
      </c>
      <c r="I20" s="81"/>
      <c r="J20" s="8" t="s">
        <v>45</v>
      </c>
    </row>
    <row r="21" spans="1:9" ht="77.25" customHeight="1">
      <c r="A21" s="83" t="s">
        <v>84</v>
      </c>
      <c r="B21" s="79" t="s">
        <v>30</v>
      </c>
      <c r="C21" s="79" t="s">
        <v>32</v>
      </c>
      <c r="D21" s="174"/>
      <c r="E21" s="175"/>
      <c r="F21" s="175"/>
      <c r="G21" s="79"/>
      <c r="H21" s="84">
        <f>H22</f>
        <v>443.3</v>
      </c>
      <c r="I21" s="81"/>
    </row>
    <row r="22" spans="1:9" ht="27" customHeight="1">
      <c r="A22" s="1" t="s">
        <v>137</v>
      </c>
      <c r="B22" s="85" t="s">
        <v>30</v>
      </c>
      <c r="C22" s="85" t="s">
        <v>32</v>
      </c>
      <c r="D22" s="174" t="s">
        <v>123</v>
      </c>
      <c r="E22" s="175"/>
      <c r="F22" s="175"/>
      <c r="G22" s="85"/>
      <c r="H22" s="26">
        <f>H23</f>
        <v>443.3</v>
      </c>
      <c r="I22" s="81"/>
    </row>
    <row r="23" spans="1:9" ht="27" customHeight="1">
      <c r="A23" s="1" t="s">
        <v>138</v>
      </c>
      <c r="B23" s="85" t="s">
        <v>30</v>
      </c>
      <c r="C23" s="85" t="s">
        <v>32</v>
      </c>
      <c r="D23" s="174" t="s">
        <v>129</v>
      </c>
      <c r="E23" s="175"/>
      <c r="F23" s="175"/>
      <c r="G23" s="85"/>
      <c r="H23" s="26">
        <f>H24</f>
        <v>443.3</v>
      </c>
      <c r="I23" s="81"/>
    </row>
    <row r="24" spans="1:9" ht="27" customHeight="1">
      <c r="A24" s="86" t="s">
        <v>85</v>
      </c>
      <c r="B24" s="85" t="s">
        <v>30</v>
      </c>
      <c r="C24" s="85" t="s">
        <v>32</v>
      </c>
      <c r="D24" s="174" t="s">
        <v>118</v>
      </c>
      <c r="E24" s="175"/>
      <c r="F24" s="175"/>
      <c r="G24" s="85"/>
      <c r="H24" s="26">
        <f>H25</f>
        <v>443.3</v>
      </c>
      <c r="I24" s="81"/>
    </row>
    <row r="25" spans="1:9" ht="96" customHeight="1">
      <c r="A25" s="82" t="s">
        <v>93</v>
      </c>
      <c r="B25" s="85" t="s">
        <v>30</v>
      </c>
      <c r="C25" s="85" t="s">
        <v>32</v>
      </c>
      <c r="D25" s="174" t="s">
        <v>118</v>
      </c>
      <c r="E25" s="175"/>
      <c r="F25" s="175"/>
      <c r="G25" s="85" t="s">
        <v>92</v>
      </c>
      <c r="H25" s="26">
        <v>443.3</v>
      </c>
      <c r="I25" s="81"/>
    </row>
    <row r="26" spans="1:9" ht="77.25" customHeight="1">
      <c r="A26" s="78" t="s">
        <v>57</v>
      </c>
      <c r="B26" s="79" t="s">
        <v>30</v>
      </c>
      <c r="C26" s="79" t="s">
        <v>35</v>
      </c>
      <c r="D26" s="174"/>
      <c r="E26" s="175"/>
      <c r="F26" s="175"/>
      <c r="G26" s="79"/>
      <c r="H26" s="80">
        <f>H31+H34+H35+H36</f>
        <v>3449.3</v>
      </c>
      <c r="I26" s="81" t="s">
        <v>45</v>
      </c>
    </row>
    <row r="27" spans="1:9" ht="17.25" customHeight="1">
      <c r="A27" s="87" t="s">
        <v>34</v>
      </c>
      <c r="B27" s="85" t="s">
        <v>30</v>
      </c>
      <c r="C27" s="85" t="s">
        <v>35</v>
      </c>
      <c r="D27" s="174"/>
      <c r="E27" s="175"/>
      <c r="F27" s="175"/>
      <c r="G27" s="85"/>
      <c r="H27" s="80">
        <f>H26</f>
        <v>3449.3</v>
      </c>
      <c r="I27" s="81"/>
    </row>
    <row r="28" spans="1:9" ht="17.25" customHeight="1">
      <c r="A28" s="1" t="s">
        <v>137</v>
      </c>
      <c r="B28" s="85" t="s">
        <v>30</v>
      </c>
      <c r="C28" s="85" t="s">
        <v>35</v>
      </c>
      <c r="D28" s="174" t="s">
        <v>123</v>
      </c>
      <c r="E28" s="175"/>
      <c r="F28" s="175"/>
      <c r="G28" s="85"/>
      <c r="H28" s="80">
        <f>H27</f>
        <v>3449.3</v>
      </c>
      <c r="I28" s="81"/>
    </row>
    <row r="29" spans="1:9" ht="63" customHeight="1">
      <c r="A29" s="88" t="s">
        <v>15</v>
      </c>
      <c r="B29" s="85" t="s">
        <v>30</v>
      </c>
      <c r="C29" s="85" t="s">
        <v>35</v>
      </c>
      <c r="D29" s="174" t="s">
        <v>130</v>
      </c>
      <c r="E29" s="174"/>
      <c r="F29" s="174"/>
      <c r="G29" s="85"/>
      <c r="H29" s="80">
        <f>H30</f>
        <v>45</v>
      </c>
      <c r="I29" s="81"/>
    </row>
    <row r="30" spans="1:9" ht="32.25" customHeight="1">
      <c r="A30" s="89" t="s">
        <v>169</v>
      </c>
      <c r="B30" s="85" t="s">
        <v>30</v>
      </c>
      <c r="C30" s="85" t="s">
        <v>35</v>
      </c>
      <c r="D30" s="174" t="s">
        <v>168</v>
      </c>
      <c r="E30" s="174"/>
      <c r="F30" s="174"/>
      <c r="G30" s="85"/>
      <c r="H30" s="80">
        <f>H31</f>
        <v>45</v>
      </c>
      <c r="I30" s="81"/>
    </row>
    <row r="31" spans="1:9" ht="16.5" customHeight="1">
      <c r="A31" s="88" t="s">
        <v>182</v>
      </c>
      <c r="B31" s="85" t="s">
        <v>30</v>
      </c>
      <c r="C31" s="85" t="s">
        <v>35</v>
      </c>
      <c r="D31" s="174" t="s">
        <v>168</v>
      </c>
      <c r="E31" s="174"/>
      <c r="F31" s="174"/>
      <c r="G31" s="85" t="s">
        <v>148</v>
      </c>
      <c r="H31" s="80">
        <v>45</v>
      </c>
      <c r="I31" s="81"/>
    </row>
    <row r="32" spans="1:9" ht="17.25" customHeight="1">
      <c r="A32" s="1" t="s">
        <v>138</v>
      </c>
      <c r="B32" s="85" t="s">
        <v>30</v>
      </c>
      <c r="C32" s="85" t="s">
        <v>35</v>
      </c>
      <c r="D32" s="174" t="s">
        <v>129</v>
      </c>
      <c r="E32" s="175"/>
      <c r="F32" s="175"/>
      <c r="G32" s="85"/>
      <c r="H32" s="80">
        <f>H33</f>
        <v>1645</v>
      </c>
      <c r="I32" s="81"/>
    </row>
    <row r="33" spans="1:9" ht="29.25" customHeight="1">
      <c r="A33" s="82" t="s">
        <v>43</v>
      </c>
      <c r="B33" s="85" t="s">
        <v>30</v>
      </c>
      <c r="C33" s="85" t="s">
        <v>35</v>
      </c>
      <c r="D33" s="174" t="s">
        <v>119</v>
      </c>
      <c r="E33" s="175"/>
      <c r="F33" s="175"/>
      <c r="G33" s="85"/>
      <c r="H33" s="80">
        <f>H34</f>
        <v>1645</v>
      </c>
      <c r="I33" s="81"/>
    </row>
    <row r="34" spans="1:9" ht="94.5" customHeight="1">
      <c r="A34" s="82" t="s">
        <v>93</v>
      </c>
      <c r="B34" s="85" t="s">
        <v>30</v>
      </c>
      <c r="C34" s="85" t="s">
        <v>35</v>
      </c>
      <c r="D34" s="174" t="s">
        <v>119</v>
      </c>
      <c r="E34" s="175"/>
      <c r="F34" s="175"/>
      <c r="G34" s="85" t="s">
        <v>92</v>
      </c>
      <c r="H34" s="80">
        <v>1645</v>
      </c>
      <c r="I34" s="81"/>
    </row>
    <row r="35" spans="1:9" ht="33.75" customHeight="1">
      <c r="A35" s="82" t="s">
        <v>94</v>
      </c>
      <c r="B35" s="85" t="s">
        <v>30</v>
      </c>
      <c r="C35" s="85" t="s">
        <v>35</v>
      </c>
      <c r="D35" s="174" t="s">
        <v>119</v>
      </c>
      <c r="E35" s="175"/>
      <c r="F35" s="175"/>
      <c r="G35" s="85" t="s">
        <v>95</v>
      </c>
      <c r="H35" s="80">
        <v>1731.4</v>
      </c>
      <c r="I35" s="81"/>
    </row>
    <row r="36" spans="1:9" ht="15" customHeight="1">
      <c r="A36" s="82" t="s">
        <v>220</v>
      </c>
      <c r="B36" s="85" t="s">
        <v>30</v>
      </c>
      <c r="C36" s="85" t="s">
        <v>35</v>
      </c>
      <c r="D36" s="174" t="s">
        <v>119</v>
      </c>
      <c r="E36" s="175"/>
      <c r="F36" s="175"/>
      <c r="G36" s="85" t="s">
        <v>188</v>
      </c>
      <c r="H36" s="80">
        <v>27.9</v>
      </c>
      <c r="I36" s="81"/>
    </row>
    <row r="37" spans="1:9" ht="63.75" customHeight="1">
      <c r="A37" s="78" t="s">
        <v>42</v>
      </c>
      <c r="B37" s="79" t="s">
        <v>30</v>
      </c>
      <c r="C37" s="79" t="s">
        <v>36</v>
      </c>
      <c r="D37" s="174"/>
      <c r="E37" s="175"/>
      <c r="F37" s="175"/>
      <c r="G37" s="79"/>
      <c r="H37" s="80">
        <f>H38</f>
        <v>389</v>
      </c>
      <c r="I37" s="76"/>
    </row>
    <row r="38" spans="1:9" ht="19.5" customHeight="1">
      <c r="A38" s="82" t="s">
        <v>34</v>
      </c>
      <c r="B38" s="85" t="s">
        <v>30</v>
      </c>
      <c r="C38" s="85" t="s">
        <v>36</v>
      </c>
      <c r="D38" s="174"/>
      <c r="E38" s="175"/>
      <c r="F38" s="175"/>
      <c r="G38" s="85"/>
      <c r="H38" s="90">
        <f>H39</f>
        <v>389</v>
      </c>
      <c r="I38" s="81"/>
    </row>
    <row r="39" spans="1:9" ht="15" customHeight="1">
      <c r="A39" s="1" t="s">
        <v>137</v>
      </c>
      <c r="B39" s="85" t="s">
        <v>30</v>
      </c>
      <c r="C39" s="85" t="s">
        <v>36</v>
      </c>
      <c r="D39" s="174" t="s">
        <v>123</v>
      </c>
      <c r="E39" s="175"/>
      <c r="F39" s="175"/>
      <c r="G39" s="85"/>
      <c r="H39" s="90">
        <f>H40</f>
        <v>389</v>
      </c>
      <c r="I39" s="81"/>
    </row>
    <row r="40" spans="1:9" ht="19.5" customHeight="1">
      <c r="A40" s="1" t="s">
        <v>138</v>
      </c>
      <c r="B40" s="85" t="s">
        <v>30</v>
      </c>
      <c r="C40" s="85" t="s">
        <v>36</v>
      </c>
      <c r="D40" s="174" t="s">
        <v>129</v>
      </c>
      <c r="E40" s="175"/>
      <c r="F40" s="175"/>
      <c r="G40" s="85"/>
      <c r="H40" s="90">
        <f>H41</f>
        <v>389</v>
      </c>
      <c r="I40" s="81"/>
    </row>
    <row r="41" spans="1:9" ht="30" customHeight="1">
      <c r="A41" s="82" t="s">
        <v>43</v>
      </c>
      <c r="B41" s="85" t="s">
        <v>30</v>
      </c>
      <c r="C41" s="85" t="s">
        <v>36</v>
      </c>
      <c r="D41" s="174" t="s">
        <v>119</v>
      </c>
      <c r="E41" s="175"/>
      <c r="F41" s="175"/>
      <c r="G41" s="85"/>
      <c r="H41" s="90">
        <f>H42</f>
        <v>389</v>
      </c>
      <c r="I41" s="81"/>
    </row>
    <row r="42" spans="1:9" ht="33" customHeight="1">
      <c r="A42" s="82" t="s">
        <v>93</v>
      </c>
      <c r="B42" s="85" t="s">
        <v>30</v>
      </c>
      <c r="C42" s="85" t="s">
        <v>36</v>
      </c>
      <c r="D42" s="174" t="s">
        <v>119</v>
      </c>
      <c r="E42" s="175"/>
      <c r="F42" s="175"/>
      <c r="G42" s="85" t="s">
        <v>92</v>
      </c>
      <c r="H42" s="90">
        <v>389</v>
      </c>
      <c r="I42" s="81"/>
    </row>
    <row r="43" spans="1:9" s="77" customFormat="1" ht="20.25" customHeight="1">
      <c r="A43" s="78" t="s">
        <v>221</v>
      </c>
      <c r="B43" s="85" t="s">
        <v>30</v>
      </c>
      <c r="C43" s="85" t="s">
        <v>222</v>
      </c>
      <c r="D43" s="174"/>
      <c r="E43" s="174"/>
      <c r="F43" s="174"/>
      <c r="G43" s="79"/>
      <c r="H43" s="80">
        <f>H45+H49+H50</f>
        <v>122.60000000000001</v>
      </c>
      <c r="I43" s="76"/>
    </row>
    <row r="44" spans="1:9" s="77" customFormat="1" ht="18" customHeight="1">
      <c r="A44" s="82" t="s">
        <v>137</v>
      </c>
      <c r="B44" s="85" t="s">
        <v>30</v>
      </c>
      <c r="C44" s="85" t="s">
        <v>222</v>
      </c>
      <c r="D44" s="174" t="s">
        <v>223</v>
      </c>
      <c r="E44" s="174"/>
      <c r="F44" s="174"/>
      <c r="G44" s="79"/>
      <c r="H44" s="80"/>
      <c r="I44" s="76"/>
    </row>
    <row r="45" spans="1:9" ht="16.5" customHeight="1">
      <c r="A45" s="82" t="s">
        <v>138</v>
      </c>
      <c r="B45" s="85" t="s">
        <v>30</v>
      </c>
      <c r="C45" s="85" t="s">
        <v>222</v>
      </c>
      <c r="D45" s="174" t="s">
        <v>224</v>
      </c>
      <c r="E45" s="174"/>
      <c r="F45" s="174"/>
      <c r="G45" s="85"/>
      <c r="H45" s="90">
        <f>H46</f>
        <v>80.4</v>
      </c>
      <c r="I45" s="81"/>
    </row>
    <row r="46" spans="1:9" ht="23.25" customHeight="1">
      <c r="A46" s="82" t="s">
        <v>225</v>
      </c>
      <c r="B46" s="85" t="s">
        <v>30</v>
      </c>
      <c r="C46" s="85" t="s">
        <v>222</v>
      </c>
      <c r="D46" s="174" t="s">
        <v>226</v>
      </c>
      <c r="E46" s="174"/>
      <c r="F46" s="174"/>
      <c r="G46" s="85"/>
      <c r="H46" s="90">
        <f>H47</f>
        <v>80.4</v>
      </c>
      <c r="I46" s="81"/>
    </row>
    <row r="47" spans="1:9" ht="30" customHeight="1">
      <c r="A47" s="82" t="s">
        <v>227</v>
      </c>
      <c r="B47" s="85" t="s">
        <v>30</v>
      </c>
      <c r="C47" s="85" t="s">
        <v>222</v>
      </c>
      <c r="D47" s="174" t="s">
        <v>228</v>
      </c>
      <c r="E47" s="174"/>
      <c r="F47" s="174"/>
      <c r="G47" s="85"/>
      <c r="H47" s="90">
        <f>H48</f>
        <v>80.4</v>
      </c>
      <c r="I47" s="81"/>
    </row>
    <row r="48" spans="1:9" ht="67.5" customHeight="1">
      <c r="A48" s="82" t="s">
        <v>229</v>
      </c>
      <c r="B48" s="85" t="s">
        <v>30</v>
      </c>
      <c r="C48" s="85" t="s">
        <v>222</v>
      </c>
      <c r="D48" s="174" t="s">
        <v>228</v>
      </c>
      <c r="E48" s="174"/>
      <c r="F48" s="174"/>
      <c r="G48" s="85" t="s">
        <v>95</v>
      </c>
      <c r="H48" s="90">
        <v>80.4</v>
      </c>
      <c r="I48" s="81"/>
    </row>
    <row r="49" spans="1:9" ht="31.5" customHeight="1">
      <c r="A49" s="82" t="s">
        <v>19</v>
      </c>
      <c r="B49" s="85" t="s">
        <v>30</v>
      </c>
      <c r="C49" s="85" t="s">
        <v>222</v>
      </c>
      <c r="D49" s="171" t="s">
        <v>228</v>
      </c>
      <c r="E49" s="172"/>
      <c r="F49" s="173"/>
      <c r="G49" s="85" t="s">
        <v>20</v>
      </c>
      <c r="H49" s="90">
        <v>41.8</v>
      </c>
      <c r="I49" s="81"/>
    </row>
    <row r="50" spans="1:9" ht="386.25" customHeight="1">
      <c r="A50" s="82" t="s">
        <v>334</v>
      </c>
      <c r="B50" s="85" t="s">
        <v>30</v>
      </c>
      <c r="C50" s="85" t="s">
        <v>222</v>
      </c>
      <c r="D50" s="171" t="s">
        <v>335</v>
      </c>
      <c r="E50" s="172"/>
      <c r="F50" s="173"/>
      <c r="G50" s="85"/>
      <c r="H50" s="90">
        <f>H51</f>
        <v>0.4</v>
      </c>
      <c r="I50" s="81"/>
    </row>
    <row r="51" spans="1:9" ht="31.5" customHeight="1">
      <c r="A51" s="82" t="s">
        <v>94</v>
      </c>
      <c r="B51" s="85" t="s">
        <v>30</v>
      </c>
      <c r="C51" s="85" t="s">
        <v>222</v>
      </c>
      <c r="D51" s="171" t="s">
        <v>335</v>
      </c>
      <c r="E51" s="172"/>
      <c r="F51" s="173"/>
      <c r="G51" s="85" t="s">
        <v>95</v>
      </c>
      <c r="H51" s="90">
        <v>0.4</v>
      </c>
      <c r="I51" s="81"/>
    </row>
    <row r="52" spans="1:9" s="93" customFormat="1" ht="25.5" customHeight="1">
      <c r="A52" s="66" t="s">
        <v>46</v>
      </c>
      <c r="B52" s="31" t="s">
        <v>31</v>
      </c>
      <c r="C52" s="31" t="s">
        <v>33</v>
      </c>
      <c r="D52" s="187"/>
      <c r="E52" s="187"/>
      <c r="F52" s="187"/>
      <c r="G52" s="31"/>
      <c r="H52" s="91">
        <f>H53</f>
        <v>329.3</v>
      </c>
      <c r="I52" s="92"/>
    </row>
    <row r="53" spans="1:9" ht="33" customHeight="1">
      <c r="A53" s="78" t="s">
        <v>58</v>
      </c>
      <c r="B53" s="79" t="s">
        <v>31</v>
      </c>
      <c r="C53" s="79" t="s">
        <v>32</v>
      </c>
      <c r="D53" s="177"/>
      <c r="E53" s="177"/>
      <c r="F53" s="177"/>
      <c r="G53" s="79"/>
      <c r="H53" s="94">
        <f>H58+H59</f>
        <v>329.3</v>
      </c>
      <c r="I53" s="76"/>
    </row>
    <row r="54" spans="1:9" ht="48" customHeight="1">
      <c r="A54" s="89" t="s">
        <v>189</v>
      </c>
      <c r="B54" s="85" t="s">
        <v>31</v>
      </c>
      <c r="C54" s="85" t="s">
        <v>32</v>
      </c>
      <c r="D54" s="177" t="s">
        <v>190</v>
      </c>
      <c r="E54" s="177"/>
      <c r="F54" s="177"/>
      <c r="G54" s="85"/>
      <c r="H54" s="95">
        <f>H53</f>
        <v>329.3</v>
      </c>
      <c r="I54" s="81"/>
    </row>
    <row r="55" spans="1:9" ht="48" customHeight="1">
      <c r="A55" s="89" t="s">
        <v>195</v>
      </c>
      <c r="B55" s="85" t="s">
        <v>31</v>
      </c>
      <c r="C55" s="85" t="s">
        <v>32</v>
      </c>
      <c r="D55" s="177" t="s">
        <v>191</v>
      </c>
      <c r="E55" s="177"/>
      <c r="F55" s="177"/>
      <c r="G55" s="85"/>
      <c r="H55" s="95">
        <f>H54</f>
        <v>329.3</v>
      </c>
      <c r="I55" s="81"/>
    </row>
    <row r="56" spans="1:9" ht="146.25" customHeight="1">
      <c r="A56" s="82" t="s">
        <v>192</v>
      </c>
      <c r="B56" s="85" t="s">
        <v>31</v>
      </c>
      <c r="C56" s="85" t="s">
        <v>32</v>
      </c>
      <c r="D56" s="177" t="s">
        <v>193</v>
      </c>
      <c r="E56" s="177"/>
      <c r="F56" s="177"/>
      <c r="G56" s="85"/>
      <c r="H56" s="95">
        <f>H55</f>
        <v>329.3</v>
      </c>
      <c r="I56" s="81"/>
    </row>
    <row r="57" spans="1:9" ht="63" customHeight="1">
      <c r="A57" s="82" t="s">
        <v>237</v>
      </c>
      <c r="B57" s="85" t="s">
        <v>183</v>
      </c>
      <c r="C57" s="85" t="s">
        <v>32</v>
      </c>
      <c r="D57" s="177" t="s">
        <v>194</v>
      </c>
      <c r="E57" s="177"/>
      <c r="F57" s="177"/>
      <c r="G57" s="85"/>
      <c r="H57" s="95">
        <f>H56</f>
        <v>329.3</v>
      </c>
      <c r="I57" s="81"/>
    </row>
    <row r="58" spans="1:9" ht="97.5" customHeight="1">
      <c r="A58" s="82" t="s">
        <v>93</v>
      </c>
      <c r="B58" s="85" t="s">
        <v>31</v>
      </c>
      <c r="C58" s="85" t="s">
        <v>32</v>
      </c>
      <c r="D58" s="177" t="s">
        <v>194</v>
      </c>
      <c r="E58" s="177"/>
      <c r="F58" s="177"/>
      <c r="G58" s="85" t="s">
        <v>92</v>
      </c>
      <c r="H58" s="90">
        <v>305.8</v>
      </c>
      <c r="I58" s="81"/>
    </row>
    <row r="59" spans="1:9" ht="36.75" customHeight="1">
      <c r="A59" s="82" t="s">
        <v>94</v>
      </c>
      <c r="B59" s="85" t="s">
        <v>31</v>
      </c>
      <c r="C59" s="85" t="s">
        <v>32</v>
      </c>
      <c r="D59" s="177" t="s">
        <v>194</v>
      </c>
      <c r="E59" s="177"/>
      <c r="F59" s="177"/>
      <c r="G59" s="85" t="s">
        <v>95</v>
      </c>
      <c r="H59" s="90">
        <v>23.5</v>
      </c>
      <c r="I59" s="81"/>
    </row>
    <row r="60" spans="1:9" s="77" customFormat="1" ht="30.75" customHeight="1">
      <c r="A60" s="66" t="s">
        <v>170</v>
      </c>
      <c r="B60" s="31" t="s">
        <v>32</v>
      </c>
      <c r="C60" s="31" t="s">
        <v>33</v>
      </c>
      <c r="D60" s="187"/>
      <c r="E60" s="187"/>
      <c r="F60" s="187"/>
      <c r="G60" s="31"/>
      <c r="H60" s="34">
        <f>H61</f>
        <v>77</v>
      </c>
      <c r="I60" s="76"/>
    </row>
    <row r="61" spans="1:9" ht="27" customHeight="1">
      <c r="A61" s="82" t="s">
        <v>171</v>
      </c>
      <c r="B61" s="85" t="s">
        <v>32</v>
      </c>
      <c r="C61" s="85" t="s">
        <v>162</v>
      </c>
      <c r="D61" s="177" t="s">
        <v>172</v>
      </c>
      <c r="E61" s="177"/>
      <c r="F61" s="177"/>
      <c r="G61" s="85"/>
      <c r="H61" s="90">
        <f>H62</f>
        <v>77</v>
      </c>
      <c r="I61" s="81"/>
    </row>
    <row r="62" spans="1:9" ht="33.75" customHeight="1">
      <c r="A62" s="82" t="s">
        <v>140</v>
      </c>
      <c r="B62" s="85" t="s">
        <v>32</v>
      </c>
      <c r="C62" s="85" t="s">
        <v>162</v>
      </c>
      <c r="D62" s="177" t="s">
        <v>143</v>
      </c>
      <c r="E62" s="177"/>
      <c r="F62" s="177"/>
      <c r="G62" s="85"/>
      <c r="H62" s="90">
        <f>H63</f>
        <v>77</v>
      </c>
      <c r="I62" s="81"/>
    </row>
    <row r="63" spans="1:9" ht="31.5" customHeight="1">
      <c r="A63" s="82" t="s">
        <v>16</v>
      </c>
      <c r="B63" s="85" t="s">
        <v>32</v>
      </c>
      <c r="C63" s="85" t="s">
        <v>162</v>
      </c>
      <c r="D63" s="177" t="s">
        <v>175</v>
      </c>
      <c r="E63" s="177"/>
      <c r="F63" s="177"/>
      <c r="G63" s="85"/>
      <c r="H63" s="90">
        <f>H64</f>
        <v>77</v>
      </c>
      <c r="I63" s="81"/>
    </row>
    <row r="64" spans="1:9" ht="33" customHeight="1">
      <c r="A64" s="82" t="s">
        <v>94</v>
      </c>
      <c r="B64" s="85" t="s">
        <v>32</v>
      </c>
      <c r="C64" s="85" t="s">
        <v>162</v>
      </c>
      <c r="D64" s="177" t="s">
        <v>175</v>
      </c>
      <c r="E64" s="177"/>
      <c r="F64" s="177"/>
      <c r="G64" s="85" t="s">
        <v>95</v>
      </c>
      <c r="H64" s="90">
        <v>77</v>
      </c>
      <c r="I64" s="81"/>
    </row>
    <row r="65" spans="1:9" s="77" customFormat="1" ht="24" customHeight="1">
      <c r="A65" s="66" t="s">
        <v>47</v>
      </c>
      <c r="B65" s="31" t="s">
        <v>35</v>
      </c>
      <c r="C65" s="31" t="s">
        <v>33</v>
      </c>
      <c r="D65" s="178"/>
      <c r="E65" s="179"/>
      <c r="F65" s="179"/>
      <c r="G65" s="31"/>
      <c r="H65" s="34">
        <f>H66+H84</f>
        <v>2951.0200000000004</v>
      </c>
      <c r="I65" s="92"/>
    </row>
    <row r="66" spans="1:9" ht="22.5" customHeight="1">
      <c r="A66" s="96" t="s">
        <v>60</v>
      </c>
      <c r="B66" s="79" t="s">
        <v>35</v>
      </c>
      <c r="C66" s="79" t="s">
        <v>37</v>
      </c>
      <c r="D66" s="174"/>
      <c r="E66" s="175"/>
      <c r="F66" s="175"/>
      <c r="G66" s="79"/>
      <c r="H66" s="80">
        <f>H67</f>
        <v>2940.1000000000004</v>
      </c>
      <c r="I66" s="81"/>
    </row>
    <row r="67" spans="1:9" ht="45" customHeight="1">
      <c r="A67" s="97" t="s">
        <v>196</v>
      </c>
      <c r="B67" s="85" t="s">
        <v>35</v>
      </c>
      <c r="C67" s="85" t="s">
        <v>37</v>
      </c>
      <c r="D67" s="174" t="s">
        <v>197</v>
      </c>
      <c r="E67" s="174"/>
      <c r="F67" s="174"/>
      <c r="G67" s="85"/>
      <c r="H67" s="90">
        <f>H71+H79+H75+H80</f>
        <v>2940.1000000000004</v>
      </c>
      <c r="I67" s="81"/>
    </row>
    <row r="68" spans="1:9" ht="45" customHeight="1">
      <c r="A68" s="98" t="s">
        <v>212</v>
      </c>
      <c r="B68" s="85" t="s">
        <v>35</v>
      </c>
      <c r="C68" s="85" t="s">
        <v>37</v>
      </c>
      <c r="D68" s="174" t="s">
        <v>165</v>
      </c>
      <c r="E68" s="174"/>
      <c r="F68" s="174"/>
      <c r="G68" s="85"/>
      <c r="H68" s="90">
        <f>H69</f>
        <v>234.9</v>
      </c>
      <c r="I68" s="81"/>
    </row>
    <row r="69" spans="1:9" ht="33" customHeight="1">
      <c r="A69" s="2" t="s">
        <v>140</v>
      </c>
      <c r="B69" s="85" t="s">
        <v>35</v>
      </c>
      <c r="C69" s="85" t="s">
        <v>37</v>
      </c>
      <c r="D69" s="174" t="s">
        <v>166</v>
      </c>
      <c r="E69" s="174"/>
      <c r="F69" s="174"/>
      <c r="G69" s="85"/>
      <c r="H69" s="90">
        <f>H70</f>
        <v>234.9</v>
      </c>
      <c r="I69" s="81"/>
    </row>
    <row r="70" spans="1:9" ht="43.5" customHeight="1">
      <c r="A70" s="97" t="s">
        <v>213</v>
      </c>
      <c r="B70" s="85" t="s">
        <v>35</v>
      </c>
      <c r="C70" s="85" t="s">
        <v>37</v>
      </c>
      <c r="D70" s="174" t="s">
        <v>167</v>
      </c>
      <c r="E70" s="174"/>
      <c r="F70" s="174"/>
      <c r="G70" s="85"/>
      <c r="H70" s="90">
        <f>H71</f>
        <v>234.9</v>
      </c>
      <c r="I70" s="81"/>
    </row>
    <row r="71" spans="1:9" ht="30.75" customHeight="1">
      <c r="A71" s="82" t="s">
        <v>94</v>
      </c>
      <c r="B71" s="85" t="s">
        <v>35</v>
      </c>
      <c r="C71" s="85" t="s">
        <v>37</v>
      </c>
      <c r="D71" s="174" t="s">
        <v>167</v>
      </c>
      <c r="E71" s="174"/>
      <c r="F71" s="174"/>
      <c r="G71" s="85" t="s">
        <v>95</v>
      </c>
      <c r="H71" s="90">
        <v>234.9</v>
      </c>
      <c r="I71" s="81" t="s">
        <v>45</v>
      </c>
    </row>
    <row r="72" spans="1:9" ht="48" customHeight="1">
      <c r="A72" s="82" t="s">
        <v>314</v>
      </c>
      <c r="B72" s="85" t="s">
        <v>35</v>
      </c>
      <c r="C72" s="85" t="s">
        <v>37</v>
      </c>
      <c r="D72" s="171" t="s">
        <v>316</v>
      </c>
      <c r="E72" s="172"/>
      <c r="F72" s="173"/>
      <c r="G72" s="85"/>
      <c r="H72" s="90">
        <f>H73</f>
        <v>200</v>
      </c>
      <c r="I72" s="81"/>
    </row>
    <row r="73" spans="1:9" ht="30.75" customHeight="1">
      <c r="A73" s="2" t="s">
        <v>140</v>
      </c>
      <c r="B73" s="85" t="s">
        <v>35</v>
      </c>
      <c r="C73" s="85" t="s">
        <v>37</v>
      </c>
      <c r="D73" s="171" t="s">
        <v>317</v>
      </c>
      <c r="E73" s="172"/>
      <c r="F73" s="173"/>
      <c r="G73" s="85"/>
      <c r="H73" s="90">
        <f>H74</f>
        <v>200</v>
      </c>
      <c r="I73" s="81"/>
    </row>
    <row r="74" spans="1:9" ht="52.5" customHeight="1">
      <c r="A74" s="82" t="s">
        <v>315</v>
      </c>
      <c r="B74" s="85" t="s">
        <v>35</v>
      </c>
      <c r="C74" s="85" t="s">
        <v>37</v>
      </c>
      <c r="D74" s="171" t="s">
        <v>318</v>
      </c>
      <c r="E74" s="172"/>
      <c r="F74" s="173"/>
      <c r="G74" s="85"/>
      <c r="H74" s="90">
        <f>H75</f>
        <v>200</v>
      </c>
      <c r="I74" s="81"/>
    </row>
    <row r="75" spans="1:9" ht="30.75" customHeight="1">
      <c r="A75" s="82" t="s">
        <v>94</v>
      </c>
      <c r="B75" s="85" t="s">
        <v>35</v>
      </c>
      <c r="C75" s="85" t="s">
        <v>37</v>
      </c>
      <c r="D75" s="171" t="s">
        <v>318</v>
      </c>
      <c r="E75" s="172"/>
      <c r="F75" s="173"/>
      <c r="G75" s="85" t="s">
        <v>95</v>
      </c>
      <c r="H75" s="90">
        <v>200</v>
      </c>
      <c r="I75" s="81"/>
    </row>
    <row r="76" spans="1:9" ht="43.5" customHeight="1">
      <c r="A76" s="98" t="s">
        <v>198</v>
      </c>
      <c r="B76" s="85" t="s">
        <v>35</v>
      </c>
      <c r="C76" s="85" t="s">
        <v>37</v>
      </c>
      <c r="D76" s="174" t="s">
        <v>199</v>
      </c>
      <c r="E76" s="174"/>
      <c r="F76" s="174"/>
      <c r="G76" s="85"/>
      <c r="H76" s="90">
        <f>H77</f>
        <v>707</v>
      </c>
      <c r="I76" s="81"/>
    </row>
    <row r="77" spans="1:9" ht="30.75" customHeight="1">
      <c r="A77" s="2" t="s">
        <v>140</v>
      </c>
      <c r="B77" s="85" t="s">
        <v>35</v>
      </c>
      <c r="C77" s="85" t="s">
        <v>37</v>
      </c>
      <c r="D77" s="174" t="s">
        <v>200</v>
      </c>
      <c r="E77" s="174"/>
      <c r="F77" s="174"/>
      <c r="G77" s="85"/>
      <c r="H77" s="90">
        <f>H78</f>
        <v>707</v>
      </c>
      <c r="I77" s="81"/>
    </row>
    <row r="78" spans="1:9" ht="50.25" customHeight="1">
      <c r="A78" s="97" t="s">
        <v>214</v>
      </c>
      <c r="B78" s="85" t="s">
        <v>35</v>
      </c>
      <c r="C78" s="85" t="s">
        <v>37</v>
      </c>
      <c r="D78" s="174" t="s">
        <v>201</v>
      </c>
      <c r="E78" s="174"/>
      <c r="F78" s="174"/>
      <c r="G78" s="79"/>
      <c r="H78" s="90">
        <f>H79</f>
        <v>707</v>
      </c>
      <c r="I78" s="81"/>
    </row>
    <row r="79" spans="1:9" ht="30" customHeight="1">
      <c r="A79" s="82" t="s">
        <v>94</v>
      </c>
      <c r="B79" s="85" t="s">
        <v>35</v>
      </c>
      <c r="C79" s="85" t="s">
        <v>37</v>
      </c>
      <c r="D79" s="174" t="s">
        <v>201</v>
      </c>
      <c r="E79" s="174"/>
      <c r="F79" s="174"/>
      <c r="G79" s="85" t="s">
        <v>95</v>
      </c>
      <c r="H79" s="90">
        <v>707</v>
      </c>
      <c r="I79" s="81"/>
    </row>
    <row r="80" spans="1:9" ht="64.5" customHeight="1">
      <c r="A80" s="82" t="s">
        <v>336</v>
      </c>
      <c r="B80" s="85" t="s">
        <v>35</v>
      </c>
      <c r="C80" s="85" t="s">
        <v>37</v>
      </c>
      <c r="D80" s="171" t="s">
        <v>337</v>
      </c>
      <c r="E80" s="172"/>
      <c r="F80" s="173"/>
      <c r="G80" s="85"/>
      <c r="H80" s="90">
        <f>H81</f>
        <v>1798.2</v>
      </c>
      <c r="I80" s="81"/>
    </row>
    <row r="81" spans="1:9" ht="30" customHeight="1">
      <c r="A81" s="82" t="s">
        <v>140</v>
      </c>
      <c r="B81" s="85" t="s">
        <v>35</v>
      </c>
      <c r="C81" s="85" t="s">
        <v>37</v>
      </c>
      <c r="D81" s="171" t="s">
        <v>338</v>
      </c>
      <c r="E81" s="172"/>
      <c r="F81" s="173"/>
      <c r="G81" s="85"/>
      <c r="H81" s="90">
        <f>H82</f>
        <v>1798.2</v>
      </c>
      <c r="I81" s="81"/>
    </row>
    <row r="82" spans="1:9" ht="69" customHeight="1">
      <c r="A82" s="82" t="s">
        <v>339</v>
      </c>
      <c r="B82" s="85" t="s">
        <v>35</v>
      </c>
      <c r="C82" s="85" t="s">
        <v>37</v>
      </c>
      <c r="D82" s="171" t="s">
        <v>340</v>
      </c>
      <c r="E82" s="172"/>
      <c r="F82" s="173"/>
      <c r="G82" s="85"/>
      <c r="H82" s="90">
        <f>H83</f>
        <v>1798.2</v>
      </c>
      <c r="I82" s="81"/>
    </row>
    <row r="83" spans="1:9" ht="30" customHeight="1">
      <c r="A83" s="82" t="s">
        <v>94</v>
      </c>
      <c r="B83" s="85" t="s">
        <v>35</v>
      </c>
      <c r="C83" s="85" t="s">
        <v>37</v>
      </c>
      <c r="D83" s="171" t="s">
        <v>341</v>
      </c>
      <c r="E83" s="172"/>
      <c r="F83" s="173"/>
      <c r="G83" s="85" t="s">
        <v>95</v>
      </c>
      <c r="H83" s="90">
        <v>1798.2</v>
      </c>
      <c r="I83" s="81"/>
    </row>
    <row r="84" spans="1:9" ht="38.25" customHeight="1">
      <c r="A84" s="30" t="s">
        <v>96</v>
      </c>
      <c r="B84" s="79" t="s">
        <v>35</v>
      </c>
      <c r="C84" s="79" t="s">
        <v>64</v>
      </c>
      <c r="D84" s="174"/>
      <c r="E84" s="175"/>
      <c r="F84" s="175"/>
      <c r="G84" s="79"/>
      <c r="H84" s="80">
        <f>H85</f>
        <v>10.92</v>
      </c>
      <c r="I84" s="76"/>
    </row>
    <row r="85" spans="1:9" ht="17.25" customHeight="1">
      <c r="A85" s="1" t="s">
        <v>137</v>
      </c>
      <c r="B85" s="85" t="s">
        <v>35</v>
      </c>
      <c r="C85" s="85" t="s">
        <v>64</v>
      </c>
      <c r="D85" s="174" t="s">
        <v>123</v>
      </c>
      <c r="E85" s="175"/>
      <c r="F85" s="175"/>
      <c r="G85" s="85"/>
      <c r="H85" s="90">
        <f>H86</f>
        <v>10.92</v>
      </c>
      <c r="I85" s="99"/>
    </row>
    <row r="86" spans="1:9" ht="96" customHeight="1">
      <c r="A86" s="88" t="s">
        <v>15</v>
      </c>
      <c r="B86" s="85" t="s">
        <v>35</v>
      </c>
      <c r="C86" s="85" t="s">
        <v>64</v>
      </c>
      <c r="D86" s="174" t="s">
        <v>130</v>
      </c>
      <c r="E86" s="175"/>
      <c r="F86" s="175"/>
      <c r="G86" s="85"/>
      <c r="H86" s="90">
        <f>H87</f>
        <v>10.92</v>
      </c>
      <c r="I86" s="99"/>
    </row>
    <row r="87" spans="1:9" ht="29.25" customHeight="1">
      <c r="A87" s="88" t="s">
        <v>141</v>
      </c>
      <c r="B87" s="85" t="s">
        <v>35</v>
      </c>
      <c r="C87" s="85" t="s">
        <v>64</v>
      </c>
      <c r="D87" s="174" t="s">
        <v>146</v>
      </c>
      <c r="E87" s="175"/>
      <c r="F87" s="175"/>
      <c r="G87" s="85"/>
      <c r="H87" s="90">
        <f>H88</f>
        <v>10.92</v>
      </c>
      <c r="I87" s="99"/>
    </row>
    <row r="88" spans="1:9" ht="21.75" customHeight="1">
      <c r="A88" s="88" t="s">
        <v>79</v>
      </c>
      <c r="B88" s="85" t="s">
        <v>35</v>
      </c>
      <c r="C88" s="85" t="s">
        <v>64</v>
      </c>
      <c r="D88" s="174" t="s">
        <v>120</v>
      </c>
      <c r="E88" s="175"/>
      <c r="F88" s="175"/>
      <c r="G88" s="85" t="s">
        <v>148</v>
      </c>
      <c r="H88" s="90">
        <v>10.92</v>
      </c>
      <c r="I88" s="99"/>
    </row>
    <row r="89" spans="1:9" s="77" customFormat="1" ht="34.5" customHeight="1">
      <c r="A89" s="32" t="s">
        <v>114</v>
      </c>
      <c r="B89" s="31" t="s">
        <v>113</v>
      </c>
      <c r="C89" s="31" t="s">
        <v>33</v>
      </c>
      <c r="D89" s="178"/>
      <c r="E89" s="179"/>
      <c r="F89" s="179"/>
      <c r="G89" s="31"/>
      <c r="H89" s="34">
        <f>H91+H95+H107+H127+H131+H114+H120+H124+H126+H115+H135</f>
        <v>5873.200000000001</v>
      </c>
      <c r="I89" s="92"/>
    </row>
    <row r="90" spans="1:9" s="77" customFormat="1" ht="34.5" customHeight="1">
      <c r="A90" s="30" t="s">
        <v>9</v>
      </c>
      <c r="B90" s="79" t="s">
        <v>113</v>
      </c>
      <c r="C90" s="79" t="s">
        <v>30</v>
      </c>
      <c r="D90" s="178"/>
      <c r="E90" s="178"/>
      <c r="F90" s="178"/>
      <c r="G90" s="79"/>
      <c r="H90" s="80">
        <f>H91</f>
        <v>15.5</v>
      </c>
      <c r="I90" s="76"/>
    </row>
    <row r="91" spans="1:9" ht="34.5" customHeight="1">
      <c r="A91" s="88" t="s">
        <v>137</v>
      </c>
      <c r="B91" s="85" t="s">
        <v>113</v>
      </c>
      <c r="C91" s="85" t="s">
        <v>30</v>
      </c>
      <c r="D91" s="174" t="s">
        <v>123</v>
      </c>
      <c r="E91" s="175"/>
      <c r="F91" s="175"/>
      <c r="G91" s="85"/>
      <c r="H91" s="90">
        <f>H92</f>
        <v>15.5</v>
      </c>
      <c r="I91" s="99"/>
    </row>
    <row r="92" spans="1:9" ht="34.5" customHeight="1">
      <c r="A92" s="88" t="s">
        <v>173</v>
      </c>
      <c r="B92" s="85" t="s">
        <v>113</v>
      </c>
      <c r="C92" s="85" t="s">
        <v>30</v>
      </c>
      <c r="D92" s="174" t="s">
        <v>143</v>
      </c>
      <c r="E92" s="174"/>
      <c r="F92" s="174"/>
      <c r="G92" s="85"/>
      <c r="H92" s="90">
        <f>H93</f>
        <v>15.5</v>
      </c>
      <c r="I92" s="99"/>
    </row>
    <row r="93" spans="1:9" ht="171" customHeight="1">
      <c r="A93" s="88" t="s">
        <v>17</v>
      </c>
      <c r="B93" s="85" t="s">
        <v>113</v>
      </c>
      <c r="C93" s="85" t="s">
        <v>30</v>
      </c>
      <c r="D93" s="174" t="s">
        <v>8</v>
      </c>
      <c r="E93" s="174"/>
      <c r="F93" s="174"/>
      <c r="G93" s="85"/>
      <c r="H93" s="90">
        <f>H94</f>
        <v>15.5</v>
      </c>
      <c r="I93" s="99"/>
    </row>
    <row r="94" spans="1:9" ht="34.5" customHeight="1">
      <c r="A94" s="88" t="s">
        <v>94</v>
      </c>
      <c r="B94" s="85" t="s">
        <v>133</v>
      </c>
      <c r="C94" s="85" t="s">
        <v>30</v>
      </c>
      <c r="D94" s="174" t="s">
        <v>8</v>
      </c>
      <c r="E94" s="174"/>
      <c r="F94" s="174"/>
      <c r="G94" s="85" t="s">
        <v>95</v>
      </c>
      <c r="H94" s="90">
        <v>15.5</v>
      </c>
      <c r="I94" s="99"/>
    </row>
    <row r="95" spans="1:9" ht="29.25" customHeight="1">
      <c r="A95" s="30" t="s">
        <v>142</v>
      </c>
      <c r="B95" s="85" t="s">
        <v>113</v>
      </c>
      <c r="C95" s="85" t="s">
        <v>31</v>
      </c>
      <c r="D95" s="174"/>
      <c r="E95" s="175"/>
      <c r="F95" s="175"/>
      <c r="G95" s="85"/>
      <c r="H95" s="90">
        <f>H101+H96+H105</f>
        <v>154.89999999999998</v>
      </c>
      <c r="I95" s="99"/>
    </row>
    <row r="96" spans="1:9" ht="81" customHeight="1">
      <c r="A96" s="88" t="s">
        <v>319</v>
      </c>
      <c r="B96" s="85" t="s">
        <v>113</v>
      </c>
      <c r="C96" s="85" t="s">
        <v>31</v>
      </c>
      <c r="D96" s="171" t="s">
        <v>307</v>
      </c>
      <c r="E96" s="172"/>
      <c r="F96" s="173"/>
      <c r="G96" s="85"/>
      <c r="H96" s="90">
        <f>H97</f>
        <v>32.4</v>
      </c>
      <c r="I96" s="99"/>
    </row>
    <row r="97" spans="1:9" ht="29.25" customHeight="1">
      <c r="A97" s="88" t="s">
        <v>320</v>
      </c>
      <c r="B97" s="85" t="s">
        <v>113</v>
      </c>
      <c r="C97" s="85" t="s">
        <v>31</v>
      </c>
      <c r="D97" s="171" t="s">
        <v>321</v>
      </c>
      <c r="E97" s="172"/>
      <c r="F97" s="173"/>
      <c r="G97" s="85"/>
      <c r="H97" s="90">
        <f>H98</f>
        <v>32.4</v>
      </c>
      <c r="I97" s="99"/>
    </row>
    <row r="98" spans="1:9" ht="29.25" customHeight="1">
      <c r="A98" s="2" t="s">
        <v>140</v>
      </c>
      <c r="B98" s="85" t="s">
        <v>113</v>
      </c>
      <c r="C98" s="85" t="s">
        <v>31</v>
      </c>
      <c r="D98" s="171" t="s">
        <v>322</v>
      </c>
      <c r="E98" s="172"/>
      <c r="F98" s="173"/>
      <c r="G98" s="85"/>
      <c r="H98" s="90">
        <f>H99</f>
        <v>32.4</v>
      </c>
      <c r="I98" s="99"/>
    </row>
    <row r="99" spans="1:9" ht="60" customHeight="1">
      <c r="A99" s="88" t="s">
        <v>324</v>
      </c>
      <c r="B99" s="85" t="s">
        <v>113</v>
      </c>
      <c r="C99" s="85" t="s">
        <v>31</v>
      </c>
      <c r="D99" s="171" t="s">
        <v>323</v>
      </c>
      <c r="E99" s="172"/>
      <c r="F99" s="173"/>
      <c r="G99" s="85"/>
      <c r="H99" s="90">
        <f>H100</f>
        <v>32.4</v>
      </c>
      <c r="I99" s="99"/>
    </row>
    <row r="100" spans="1:9" ht="29.25" customHeight="1">
      <c r="A100" s="88" t="s">
        <v>94</v>
      </c>
      <c r="B100" s="85" t="s">
        <v>113</v>
      </c>
      <c r="C100" s="85" t="s">
        <v>31</v>
      </c>
      <c r="D100" s="171" t="s">
        <v>323</v>
      </c>
      <c r="E100" s="172"/>
      <c r="F100" s="173"/>
      <c r="G100" s="85" t="s">
        <v>95</v>
      </c>
      <c r="H100" s="90">
        <v>32.4</v>
      </c>
      <c r="I100" s="99"/>
    </row>
    <row r="101" spans="1:9" ht="34.5" customHeight="1">
      <c r="A101" s="1" t="s">
        <v>137</v>
      </c>
      <c r="B101" s="85" t="s">
        <v>113</v>
      </c>
      <c r="C101" s="85" t="s">
        <v>31</v>
      </c>
      <c r="D101" s="174" t="s">
        <v>123</v>
      </c>
      <c r="E101" s="175"/>
      <c r="F101" s="175"/>
      <c r="G101" s="85"/>
      <c r="H101" s="90">
        <f>H102</f>
        <v>82.3</v>
      </c>
      <c r="I101" s="99"/>
    </row>
    <row r="102" spans="1:9" ht="33.75" customHeight="1">
      <c r="A102" s="2" t="s">
        <v>140</v>
      </c>
      <c r="B102" s="85" t="s">
        <v>113</v>
      </c>
      <c r="C102" s="85" t="s">
        <v>31</v>
      </c>
      <c r="D102" s="174" t="s">
        <v>143</v>
      </c>
      <c r="E102" s="175"/>
      <c r="F102" s="175"/>
      <c r="G102" s="85"/>
      <c r="H102" s="90">
        <f>H103</f>
        <v>82.3</v>
      </c>
      <c r="I102" s="99"/>
    </row>
    <row r="103" spans="1:9" ht="44.25" customHeight="1">
      <c r="A103" s="2" t="s">
        <v>126</v>
      </c>
      <c r="B103" s="85" t="s">
        <v>113</v>
      </c>
      <c r="C103" s="85" t="s">
        <v>31</v>
      </c>
      <c r="D103" s="174" t="s">
        <v>134</v>
      </c>
      <c r="E103" s="175"/>
      <c r="F103" s="175"/>
      <c r="G103" s="85"/>
      <c r="H103" s="90">
        <f>H104</f>
        <v>82.3</v>
      </c>
      <c r="I103" s="99"/>
    </row>
    <row r="104" spans="1:9" ht="37.5" customHeight="1">
      <c r="A104" s="2" t="s">
        <v>94</v>
      </c>
      <c r="B104" s="85" t="s">
        <v>113</v>
      </c>
      <c r="C104" s="85" t="s">
        <v>31</v>
      </c>
      <c r="D104" s="174" t="s">
        <v>134</v>
      </c>
      <c r="E104" s="175"/>
      <c r="F104" s="175"/>
      <c r="G104" s="85" t="s">
        <v>95</v>
      </c>
      <c r="H104" s="90">
        <v>82.3</v>
      </c>
      <c r="I104" s="99"/>
    </row>
    <row r="105" spans="1:9" ht="37.5" customHeight="1">
      <c r="A105" s="2" t="s">
        <v>333</v>
      </c>
      <c r="B105" s="85" t="s">
        <v>113</v>
      </c>
      <c r="C105" s="85" t="s">
        <v>31</v>
      </c>
      <c r="D105" s="171" t="s">
        <v>331</v>
      </c>
      <c r="E105" s="172"/>
      <c r="F105" s="173"/>
      <c r="G105" s="85"/>
      <c r="H105" s="90">
        <f>H106</f>
        <v>40.2</v>
      </c>
      <c r="I105" s="99"/>
    </row>
    <row r="106" spans="1:9" ht="37.5" customHeight="1">
      <c r="A106" s="2" t="s">
        <v>94</v>
      </c>
      <c r="B106" s="85" t="s">
        <v>113</v>
      </c>
      <c r="C106" s="85" t="s">
        <v>332</v>
      </c>
      <c r="D106" s="171" t="s">
        <v>331</v>
      </c>
      <c r="E106" s="172"/>
      <c r="F106" s="173"/>
      <c r="G106" s="85" t="s">
        <v>95</v>
      </c>
      <c r="H106" s="90">
        <v>40.2</v>
      </c>
      <c r="I106" s="99"/>
    </row>
    <row r="107" spans="1:9" ht="27" customHeight="1">
      <c r="A107" s="100" t="s">
        <v>112</v>
      </c>
      <c r="B107" s="79" t="s">
        <v>113</v>
      </c>
      <c r="C107" s="79" t="s">
        <v>32</v>
      </c>
      <c r="D107" s="178"/>
      <c r="E107" s="178"/>
      <c r="F107" s="178"/>
      <c r="G107" s="79"/>
      <c r="H107" s="80">
        <f>H108</f>
        <v>996.9</v>
      </c>
      <c r="I107" s="99"/>
    </row>
    <row r="108" spans="1:9" ht="45" customHeight="1">
      <c r="A108" s="88" t="s">
        <v>215</v>
      </c>
      <c r="B108" s="85" t="s">
        <v>113</v>
      </c>
      <c r="C108" s="85" t="s">
        <v>32</v>
      </c>
      <c r="D108" s="174" t="s">
        <v>178</v>
      </c>
      <c r="E108" s="174"/>
      <c r="F108" s="174"/>
      <c r="G108" s="85"/>
      <c r="H108" s="90">
        <f>H109</f>
        <v>996.9</v>
      </c>
      <c r="I108" s="99"/>
    </row>
    <row r="109" spans="1:9" ht="34.5" customHeight="1">
      <c r="A109" s="88" t="s">
        <v>140</v>
      </c>
      <c r="B109" s="85" t="s">
        <v>113</v>
      </c>
      <c r="C109" s="85" t="s">
        <v>32</v>
      </c>
      <c r="D109" s="174" t="s">
        <v>179</v>
      </c>
      <c r="E109" s="174"/>
      <c r="F109" s="174"/>
      <c r="G109" s="85"/>
      <c r="H109" s="90">
        <f>H110</f>
        <v>996.9</v>
      </c>
      <c r="I109" s="99"/>
    </row>
    <row r="110" spans="1:9" ht="26.25" customHeight="1">
      <c r="A110" s="88" t="s">
        <v>176</v>
      </c>
      <c r="B110" s="85" t="s">
        <v>113</v>
      </c>
      <c r="C110" s="85" t="s">
        <v>32</v>
      </c>
      <c r="D110" s="174" t="s">
        <v>180</v>
      </c>
      <c r="E110" s="174"/>
      <c r="F110" s="174"/>
      <c r="G110" s="85"/>
      <c r="H110" s="90">
        <f>H111</f>
        <v>996.9</v>
      </c>
      <c r="I110" s="99"/>
    </row>
    <row r="111" spans="1:9" ht="26.25" customHeight="1">
      <c r="A111" s="88" t="s">
        <v>177</v>
      </c>
      <c r="B111" s="85" t="s">
        <v>113</v>
      </c>
      <c r="C111" s="85" t="s">
        <v>32</v>
      </c>
      <c r="D111" s="174" t="s">
        <v>181</v>
      </c>
      <c r="E111" s="174"/>
      <c r="F111" s="174"/>
      <c r="G111" s="85"/>
      <c r="H111" s="90">
        <f>H112</f>
        <v>996.9</v>
      </c>
      <c r="I111" s="99"/>
    </row>
    <row r="112" spans="1:9" ht="34.5" customHeight="1">
      <c r="A112" s="88" t="s">
        <v>94</v>
      </c>
      <c r="B112" s="85" t="s">
        <v>113</v>
      </c>
      <c r="C112" s="85" t="s">
        <v>32</v>
      </c>
      <c r="D112" s="174" t="s">
        <v>181</v>
      </c>
      <c r="E112" s="174"/>
      <c r="F112" s="174"/>
      <c r="G112" s="85" t="s">
        <v>95</v>
      </c>
      <c r="H112" s="90">
        <v>996.9</v>
      </c>
      <c r="I112" s="99"/>
    </row>
    <row r="113" spans="1:9" ht="26.25" customHeight="1">
      <c r="A113" s="88" t="s">
        <v>292</v>
      </c>
      <c r="B113" s="85" t="s">
        <v>113</v>
      </c>
      <c r="C113" s="85" t="s">
        <v>32</v>
      </c>
      <c r="D113" s="171" t="s">
        <v>291</v>
      </c>
      <c r="E113" s="172"/>
      <c r="F113" s="173"/>
      <c r="G113" s="85"/>
      <c r="H113" s="90">
        <f>H114</f>
        <v>264.7</v>
      </c>
      <c r="I113" s="99"/>
    </row>
    <row r="114" spans="1:9" ht="34.5" customHeight="1">
      <c r="A114" s="88" t="s">
        <v>94</v>
      </c>
      <c r="B114" s="85" t="s">
        <v>113</v>
      </c>
      <c r="C114" s="85" t="s">
        <v>32</v>
      </c>
      <c r="D114" s="171" t="s">
        <v>291</v>
      </c>
      <c r="E114" s="172"/>
      <c r="F114" s="173"/>
      <c r="G114" s="85" t="s">
        <v>95</v>
      </c>
      <c r="H114" s="90">
        <v>264.7</v>
      </c>
      <c r="I114" s="99"/>
    </row>
    <row r="115" spans="1:9" ht="25.5" customHeight="1">
      <c r="A115" s="88" t="s">
        <v>302</v>
      </c>
      <c r="B115" s="85" t="s">
        <v>113</v>
      </c>
      <c r="C115" s="85" t="s">
        <v>32</v>
      </c>
      <c r="D115" s="171" t="s">
        <v>304</v>
      </c>
      <c r="E115" s="172"/>
      <c r="F115" s="173"/>
      <c r="G115" s="85"/>
      <c r="H115" s="90">
        <f>H116</f>
        <v>55</v>
      </c>
      <c r="I115" s="99"/>
    </row>
    <row r="116" spans="1:9" ht="34.5" customHeight="1">
      <c r="A116" s="88" t="s">
        <v>94</v>
      </c>
      <c r="B116" s="85" t="s">
        <v>113</v>
      </c>
      <c r="C116" s="85" t="s">
        <v>32</v>
      </c>
      <c r="D116" s="171" t="s">
        <v>304</v>
      </c>
      <c r="E116" s="172"/>
      <c r="F116" s="173"/>
      <c r="G116" s="85" t="s">
        <v>95</v>
      </c>
      <c r="H116" s="90">
        <v>55</v>
      </c>
      <c r="I116" s="99"/>
    </row>
    <row r="117" spans="1:9" ht="63" customHeight="1">
      <c r="A117" s="88" t="s">
        <v>293</v>
      </c>
      <c r="B117" s="85" t="s">
        <v>113</v>
      </c>
      <c r="C117" s="85" t="s">
        <v>32</v>
      </c>
      <c r="D117" s="171" t="s">
        <v>164</v>
      </c>
      <c r="E117" s="172"/>
      <c r="F117" s="173"/>
      <c r="G117" s="85"/>
      <c r="H117" s="90">
        <f>H118</f>
        <v>696.8</v>
      </c>
      <c r="I117" s="99"/>
    </row>
    <row r="118" spans="1:9" ht="34.5" customHeight="1">
      <c r="A118" s="88" t="s">
        <v>140</v>
      </c>
      <c r="B118" s="85" t="s">
        <v>113</v>
      </c>
      <c r="C118" s="85" t="s">
        <v>32</v>
      </c>
      <c r="D118" s="171" t="s">
        <v>295</v>
      </c>
      <c r="E118" s="172"/>
      <c r="F118" s="173"/>
      <c r="G118" s="85"/>
      <c r="H118" s="90">
        <f>H119</f>
        <v>696.8</v>
      </c>
      <c r="I118" s="99"/>
    </row>
    <row r="119" spans="1:9" ht="64.5" customHeight="1">
      <c r="A119" s="88" t="s">
        <v>294</v>
      </c>
      <c r="B119" s="85" t="s">
        <v>113</v>
      </c>
      <c r="C119" s="85" t="s">
        <v>32</v>
      </c>
      <c r="D119" s="171" t="s">
        <v>296</v>
      </c>
      <c r="E119" s="172"/>
      <c r="F119" s="173"/>
      <c r="G119" s="85"/>
      <c r="H119" s="90">
        <f>H120</f>
        <v>696.8</v>
      </c>
      <c r="I119" s="99"/>
    </row>
    <row r="120" spans="1:9" ht="34.5" customHeight="1">
      <c r="A120" s="88" t="s">
        <v>94</v>
      </c>
      <c r="B120" s="85" t="s">
        <v>113</v>
      </c>
      <c r="C120" s="85" t="s">
        <v>32</v>
      </c>
      <c r="D120" s="171" t="s">
        <v>296</v>
      </c>
      <c r="E120" s="172"/>
      <c r="F120" s="173"/>
      <c r="G120" s="85" t="s">
        <v>95</v>
      </c>
      <c r="H120" s="90">
        <v>696.8</v>
      </c>
      <c r="I120" s="99"/>
    </row>
    <row r="121" spans="1:9" ht="51" customHeight="1">
      <c r="A121" s="88" t="s">
        <v>297</v>
      </c>
      <c r="B121" s="85" t="s">
        <v>113</v>
      </c>
      <c r="C121" s="85" t="s">
        <v>32</v>
      </c>
      <c r="D121" s="171" t="s">
        <v>299</v>
      </c>
      <c r="E121" s="172"/>
      <c r="F121" s="173"/>
      <c r="G121" s="85"/>
      <c r="H121" s="90">
        <f>H122</f>
        <v>134.3</v>
      </c>
      <c r="I121" s="99"/>
    </row>
    <row r="122" spans="1:9" ht="34.5" customHeight="1">
      <c r="A122" s="88" t="s">
        <v>140</v>
      </c>
      <c r="B122" s="85" t="s">
        <v>113</v>
      </c>
      <c r="C122" s="85" t="s">
        <v>32</v>
      </c>
      <c r="D122" s="171" t="s">
        <v>300</v>
      </c>
      <c r="E122" s="172"/>
      <c r="F122" s="173"/>
      <c r="G122" s="85"/>
      <c r="H122" s="90">
        <f>H123</f>
        <v>134.3</v>
      </c>
      <c r="I122" s="99"/>
    </row>
    <row r="123" spans="1:9" ht="34.5" customHeight="1">
      <c r="A123" s="88" t="s">
        <v>298</v>
      </c>
      <c r="B123" s="85" t="s">
        <v>113</v>
      </c>
      <c r="C123" s="85" t="s">
        <v>32</v>
      </c>
      <c r="D123" s="171" t="s">
        <v>301</v>
      </c>
      <c r="E123" s="172"/>
      <c r="F123" s="173"/>
      <c r="G123" s="85"/>
      <c r="H123" s="90">
        <f>H124</f>
        <v>134.3</v>
      </c>
      <c r="I123" s="99"/>
    </row>
    <row r="124" spans="1:9" ht="34.5" customHeight="1">
      <c r="A124" s="88" t="s">
        <v>94</v>
      </c>
      <c r="B124" s="85" t="s">
        <v>113</v>
      </c>
      <c r="C124" s="85" t="s">
        <v>32</v>
      </c>
      <c r="D124" s="171" t="s">
        <v>301</v>
      </c>
      <c r="E124" s="172"/>
      <c r="F124" s="173"/>
      <c r="G124" s="85" t="s">
        <v>95</v>
      </c>
      <c r="H124" s="90">
        <v>134.3</v>
      </c>
      <c r="I124" s="99"/>
    </row>
    <row r="125" spans="1:9" ht="34.5" customHeight="1">
      <c r="A125" s="88" t="s">
        <v>302</v>
      </c>
      <c r="B125" s="85" t="s">
        <v>113</v>
      </c>
      <c r="C125" s="85" t="s">
        <v>32</v>
      </c>
      <c r="D125" s="171" t="s">
        <v>303</v>
      </c>
      <c r="E125" s="172"/>
      <c r="F125" s="173"/>
      <c r="G125" s="85"/>
      <c r="H125" s="90">
        <f>H126</f>
        <v>1311.4</v>
      </c>
      <c r="I125" s="99"/>
    </row>
    <row r="126" spans="1:9" ht="34.5" customHeight="1">
      <c r="A126" s="88" t="s">
        <v>94</v>
      </c>
      <c r="B126" s="85" t="s">
        <v>113</v>
      </c>
      <c r="C126" s="85" t="s">
        <v>32</v>
      </c>
      <c r="D126" s="171" t="s">
        <v>303</v>
      </c>
      <c r="E126" s="172"/>
      <c r="F126" s="173"/>
      <c r="G126" s="85" t="s">
        <v>95</v>
      </c>
      <c r="H126" s="90">
        <v>1311.4</v>
      </c>
      <c r="I126" s="99"/>
    </row>
    <row r="127" spans="1:9" ht="27.75" customHeight="1">
      <c r="A127" s="1" t="s">
        <v>137</v>
      </c>
      <c r="B127" s="85" t="s">
        <v>113</v>
      </c>
      <c r="C127" s="85" t="s">
        <v>32</v>
      </c>
      <c r="D127" s="174" t="s">
        <v>123</v>
      </c>
      <c r="E127" s="175"/>
      <c r="F127" s="175"/>
      <c r="G127" s="85"/>
      <c r="H127" s="90">
        <f>H128</f>
        <v>77.5</v>
      </c>
      <c r="I127" s="99"/>
    </row>
    <row r="128" spans="1:9" ht="33" customHeight="1">
      <c r="A128" s="2" t="s">
        <v>140</v>
      </c>
      <c r="B128" s="85" t="s">
        <v>113</v>
      </c>
      <c r="C128" s="85" t="s">
        <v>32</v>
      </c>
      <c r="D128" s="174" t="s">
        <v>143</v>
      </c>
      <c r="E128" s="175"/>
      <c r="F128" s="175"/>
      <c r="G128" s="85"/>
      <c r="H128" s="90">
        <f>H129</f>
        <v>77.5</v>
      </c>
      <c r="I128" s="99"/>
    </row>
    <row r="129" spans="1:9" ht="30" customHeight="1">
      <c r="A129" s="2" t="s">
        <v>125</v>
      </c>
      <c r="B129" s="85" t="s">
        <v>113</v>
      </c>
      <c r="C129" s="85" t="s">
        <v>32</v>
      </c>
      <c r="D129" s="174" t="s">
        <v>136</v>
      </c>
      <c r="E129" s="175"/>
      <c r="F129" s="175"/>
      <c r="G129" s="85"/>
      <c r="H129" s="90">
        <f>H130</f>
        <v>77.5</v>
      </c>
      <c r="I129" s="99"/>
    </row>
    <row r="130" spans="1:9" ht="28.5" customHeight="1">
      <c r="A130" s="2" t="s">
        <v>94</v>
      </c>
      <c r="B130" s="85" t="s">
        <v>113</v>
      </c>
      <c r="C130" s="85" t="s">
        <v>32</v>
      </c>
      <c r="D130" s="174" t="s">
        <v>136</v>
      </c>
      <c r="E130" s="175"/>
      <c r="F130" s="175"/>
      <c r="G130" s="85" t="s">
        <v>95</v>
      </c>
      <c r="H130" s="90">
        <v>77.5</v>
      </c>
      <c r="I130" s="99"/>
    </row>
    <row r="131" spans="1:9" ht="30.75" customHeight="1">
      <c r="A131" s="1" t="s">
        <v>137</v>
      </c>
      <c r="B131" s="85" t="s">
        <v>113</v>
      </c>
      <c r="C131" s="85" t="s">
        <v>32</v>
      </c>
      <c r="D131" s="176" t="s">
        <v>123</v>
      </c>
      <c r="E131" s="177"/>
      <c r="F131" s="177"/>
      <c r="G131" s="85"/>
      <c r="H131" s="90">
        <f>H132</f>
        <v>36.2</v>
      </c>
      <c r="I131" s="99"/>
    </row>
    <row r="132" spans="1:9" ht="26.25" customHeight="1">
      <c r="A132" s="2" t="s">
        <v>140</v>
      </c>
      <c r="B132" s="85" t="s">
        <v>113</v>
      </c>
      <c r="C132" s="85" t="s">
        <v>32</v>
      </c>
      <c r="D132" s="176" t="s">
        <v>143</v>
      </c>
      <c r="E132" s="177"/>
      <c r="F132" s="177"/>
      <c r="G132" s="85"/>
      <c r="H132" s="90">
        <f>H133</f>
        <v>36.2</v>
      </c>
      <c r="I132" s="99"/>
    </row>
    <row r="133" spans="1:9" ht="27" customHeight="1">
      <c r="A133" s="89" t="s">
        <v>124</v>
      </c>
      <c r="B133" s="85" t="s">
        <v>113</v>
      </c>
      <c r="C133" s="85" t="s">
        <v>32</v>
      </c>
      <c r="D133" s="174" t="s">
        <v>135</v>
      </c>
      <c r="E133" s="175"/>
      <c r="F133" s="175"/>
      <c r="G133" s="85"/>
      <c r="H133" s="90">
        <f>H134</f>
        <v>36.2</v>
      </c>
      <c r="I133" s="99"/>
    </row>
    <row r="134" spans="1:9" ht="33.75" customHeight="1">
      <c r="A134" s="2" t="s">
        <v>94</v>
      </c>
      <c r="B134" s="85" t="s">
        <v>113</v>
      </c>
      <c r="C134" s="85" t="s">
        <v>32</v>
      </c>
      <c r="D134" s="174" t="s">
        <v>135</v>
      </c>
      <c r="E134" s="175"/>
      <c r="F134" s="175"/>
      <c r="G134" s="85" t="s">
        <v>95</v>
      </c>
      <c r="H134" s="90">
        <v>36.2</v>
      </c>
      <c r="I134" s="99"/>
    </row>
    <row r="135" spans="1:9" ht="33.75" customHeight="1">
      <c r="A135" s="100" t="s">
        <v>305</v>
      </c>
      <c r="B135" s="79" t="s">
        <v>113</v>
      </c>
      <c r="C135" s="79" t="s">
        <v>113</v>
      </c>
      <c r="D135" s="191"/>
      <c r="E135" s="192"/>
      <c r="F135" s="193"/>
      <c r="G135" s="79"/>
      <c r="H135" s="90">
        <f>H136</f>
        <v>2130</v>
      </c>
      <c r="I135" s="99"/>
    </row>
    <row r="136" spans="1:9" ht="33.75" customHeight="1">
      <c r="A136" s="2" t="s">
        <v>306</v>
      </c>
      <c r="B136" s="85" t="s">
        <v>113</v>
      </c>
      <c r="C136" s="85" t="s">
        <v>113</v>
      </c>
      <c r="D136" s="171" t="s">
        <v>307</v>
      </c>
      <c r="E136" s="172"/>
      <c r="F136" s="173"/>
      <c r="G136" s="85"/>
      <c r="H136" s="90">
        <f>H137</f>
        <v>2130</v>
      </c>
      <c r="I136" s="99"/>
    </row>
    <row r="137" spans="1:9" ht="33.75" customHeight="1">
      <c r="A137" s="2" t="s">
        <v>308</v>
      </c>
      <c r="B137" s="85" t="s">
        <v>113</v>
      </c>
      <c r="C137" s="85" t="s">
        <v>113</v>
      </c>
      <c r="D137" s="171" t="s">
        <v>309</v>
      </c>
      <c r="E137" s="172"/>
      <c r="F137" s="173"/>
      <c r="G137" s="85"/>
      <c r="H137" s="90">
        <f>H138</f>
        <v>2130</v>
      </c>
      <c r="I137" s="99"/>
    </row>
    <row r="138" spans="1:9" ht="33.75" customHeight="1">
      <c r="A138" s="28" t="s">
        <v>140</v>
      </c>
      <c r="B138" s="85" t="s">
        <v>113</v>
      </c>
      <c r="C138" s="85" t="s">
        <v>113</v>
      </c>
      <c r="D138" s="171" t="s">
        <v>310</v>
      </c>
      <c r="E138" s="172"/>
      <c r="F138" s="173"/>
      <c r="G138" s="85"/>
      <c r="H138" s="90">
        <f>H139</f>
        <v>2130</v>
      </c>
      <c r="I138" s="99"/>
    </row>
    <row r="139" spans="1:9" ht="33.75" customHeight="1">
      <c r="A139" s="2" t="s">
        <v>311</v>
      </c>
      <c r="B139" s="85" t="s">
        <v>113</v>
      </c>
      <c r="C139" s="85" t="s">
        <v>113</v>
      </c>
      <c r="D139" s="171" t="s">
        <v>312</v>
      </c>
      <c r="E139" s="172"/>
      <c r="F139" s="173"/>
      <c r="G139" s="85"/>
      <c r="H139" s="90">
        <f>H140</f>
        <v>2130</v>
      </c>
      <c r="I139" s="99"/>
    </row>
    <row r="140" spans="1:9" ht="33.75" customHeight="1">
      <c r="A140" s="2" t="s">
        <v>94</v>
      </c>
      <c r="B140" s="85" t="s">
        <v>113</v>
      </c>
      <c r="C140" s="85" t="s">
        <v>113</v>
      </c>
      <c r="D140" s="171" t="s">
        <v>312</v>
      </c>
      <c r="E140" s="172"/>
      <c r="F140" s="173"/>
      <c r="G140" s="85" t="s">
        <v>95</v>
      </c>
      <c r="H140" s="90">
        <v>2130</v>
      </c>
      <c r="I140" s="99"/>
    </row>
    <row r="141" spans="1:9" s="77" customFormat="1" ht="30.75" customHeight="1">
      <c r="A141" s="66" t="s">
        <v>63</v>
      </c>
      <c r="B141" s="31" t="s">
        <v>38</v>
      </c>
      <c r="C141" s="31" t="s">
        <v>33</v>
      </c>
      <c r="D141" s="178"/>
      <c r="E141" s="179"/>
      <c r="F141" s="179"/>
      <c r="G141" s="31"/>
      <c r="H141" s="34">
        <f>H142+H147</f>
        <v>6113.2</v>
      </c>
      <c r="I141" s="92"/>
    </row>
    <row r="142" spans="1:9" ht="18" customHeight="1">
      <c r="A142" s="78" t="s">
        <v>40</v>
      </c>
      <c r="B142" s="79" t="s">
        <v>38</v>
      </c>
      <c r="C142" s="79" t="s">
        <v>30</v>
      </c>
      <c r="D142" s="174"/>
      <c r="E142" s="175"/>
      <c r="F142" s="175"/>
      <c r="G142" s="79"/>
      <c r="H142" s="90">
        <f>H143</f>
        <v>5539.5</v>
      </c>
      <c r="I142" s="81"/>
    </row>
    <row r="143" spans="1:9" ht="42" customHeight="1">
      <c r="A143" s="98" t="s">
        <v>216</v>
      </c>
      <c r="B143" s="85" t="s">
        <v>38</v>
      </c>
      <c r="C143" s="85" t="s">
        <v>30</v>
      </c>
      <c r="D143" s="174" t="s">
        <v>127</v>
      </c>
      <c r="E143" s="175"/>
      <c r="F143" s="175"/>
      <c r="G143" s="85"/>
      <c r="H143" s="90">
        <f>H144</f>
        <v>5539.5</v>
      </c>
      <c r="I143" s="81"/>
    </row>
    <row r="144" spans="1:9" ht="45.75" customHeight="1">
      <c r="A144" s="82" t="s">
        <v>88</v>
      </c>
      <c r="B144" s="85" t="s">
        <v>38</v>
      </c>
      <c r="C144" s="85" t="s">
        <v>30</v>
      </c>
      <c r="D144" s="174" t="s">
        <v>131</v>
      </c>
      <c r="E144" s="175"/>
      <c r="F144" s="175"/>
      <c r="G144" s="85"/>
      <c r="H144" s="90">
        <f>H145</f>
        <v>5539.5</v>
      </c>
      <c r="I144" s="81"/>
    </row>
    <row r="145" spans="1:9" ht="17.25" customHeight="1">
      <c r="A145" s="82" t="s">
        <v>144</v>
      </c>
      <c r="B145" s="85" t="s">
        <v>38</v>
      </c>
      <c r="C145" s="85" t="s">
        <v>30</v>
      </c>
      <c r="D145" s="174" t="s">
        <v>121</v>
      </c>
      <c r="E145" s="175"/>
      <c r="F145" s="175"/>
      <c r="G145" s="85"/>
      <c r="H145" s="90">
        <f>H146</f>
        <v>5539.5</v>
      </c>
      <c r="I145" s="81"/>
    </row>
    <row r="146" spans="1:9" ht="47.25" customHeight="1">
      <c r="A146" s="82" t="s">
        <v>97</v>
      </c>
      <c r="B146" s="85" t="s">
        <v>38</v>
      </c>
      <c r="C146" s="85" t="s">
        <v>30</v>
      </c>
      <c r="D146" s="174" t="s">
        <v>121</v>
      </c>
      <c r="E146" s="175"/>
      <c r="F146" s="175"/>
      <c r="G146" s="85" t="s">
        <v>98</v>
      </c>
      <c r="H146" s="90">
        <v>5539.5</v>
      </c>
      <c r="I146" s="81"/>
    </row>
    <row r="147" spans="1:9" ht="32.25" customHeight="1">
      <c r="A147" s="82" t="s">
        <v>342</v>
      </c>
      <c r="B147" s="85" t="s">
        <v>38</v>
      </c>
      <c r="C147" s="85" t="s">
        <v>30</v>
      </c>
      <c r="D147" s="171" t="s">
        <v>343</v>
      </c>
      <c r="E147" s="172"/>
      <c r="F147" s="173"/>
      <c r="G147" s="85"/>
      <c r="H147" s="90">
        <f>H148</f>
        <v>573.7</v>
      </c>
      <c r="I147" s="81"/>
    </row>
    <row r="148" spans="1:9" ht="33" customHeight="1">
      <c r="A148" s="82" t="s">
        <v>344</v>
      </c>
      <c r="B148" s="85" t="s">
        <v>38</v>
      </c>
      <c r="C148" s="85" t="s">
        <v>30</v>
      </c>
      <c r="D148" s="171" t="s">
        <v>345</v>
      </c>
      <c r="E148" s="172"/>
      <c r="F148" s="173"/>
      <c r="G148" s="85" t="s">
        <v>98</v>
      </c>
      <c r="H148" s="90">
        <v>573.7</v>
      </c>
      <c r="I148" s="81"/>
    </row>
    <row r="149" spans="1:9" s="77" customFormat="1" ht="23.25" customHeight="1">
      <c r="A149" s="66" t="s">
        <v>10</v>
      </c>
      <c r="B149" s="31" t="s">
        <v>162</v>
      </c>
      <c r="C149" s="31" t="s">
        <v>32</v>
      </c>
      <c r="D149" s="182"/>
      <c r="E149" s="188"/>
      <c r="F149" s="188"/>
      <c r="G149" s="31"/>
      <c r="H149" s="34">
        <f>H155+H154</f>
        <v>71</v>
      </c>
      <c r="I149" s="76"/>
    </row>
    <row r="150" spans="1:9" ht="33" customHeight="1">
      <c r="A150" s="82" t="s">
        <v>279</v>
      </c>
      <c r="B150" s="85" t="s">
        <v>162</v>
      </c>
      <c r="C150" s="85" t="s">
        <v>32</v>
      </c>
      <c r="D150" s="171" t="s">
        <v>280</v>
      </c>
      <c r="E150" s="172"/>
      <c r="F150" s="173"/>
      <c r="G150" s="85"/>
      <c r="H150" s="90">
        <f>H151</f>
        <v>20</v>
      </c>
      <c r="I150" s="81"/>
    </row>
    <row r="151" spans="1:9" ht="33" customHeight="1">
      <c r="A151" s="82" t="s">
        <v>275</v>
      </c>
      <c r="B151" s="85" t="s">
        <v>162</v>
      </c>
      <c r="C151" s="85" t="s">
        <v>32</v>
      </c>
      <c r="D151" s="171" t="s">
        <v>281</v>
      </c>
      <c r="E151" s="172"/>
      <c r="F151" s="173"/>
      <c r="G151" s="85"/>
      <c r="H151" s="90">
        <f>H152</f>
        <v>20</v>
      </c>
      <c r="I151" s="81"/>
    </row>
    <row r="152" spans="1:9" ht="33" customHeight="1">
      <c r="A152" s="82" t="s">
        <v>276</v>
      </c>
      <c r="B152" s="85" t="s">
        <v>162</v>
      </c>
      <c r="C152" s="85" t="s">
        <v>32</v>
      </c>
      <c r="D152" s="171" t="s">
        <v>282</v>
      </c>
      <c r="E152" s="172"/>
      <c r="F152" s="173"/>
      <c r="G152" s="85"/>
      <c r="H152" s="90">
        <f>H153</f>
        <v>20</v>
      </c>
      <c r="I152" s="81"/>
    </row>
    <row r="153" spans="1:9" ht="33" customHeight="1">
      <c r="A153" s="82" t="s">
        <v>277</v>
      </c>
      <c r="B153" s="85" t="s">
        <v>162</v>
      </c>
      <c r="C153" s="85" t="s">
        <v>32</v>
      </c>
      <c r="D153" s="171" t="s">
        <v>283</v>
      </c>
      <c r="E153" s="172"/>
      <c r="F153" s="173"/>
      <c r="G153" s="85"/>
      <c r="H153" s="90">
        <f>H154</f>
        <v>20</v>
      </c>
      <c r="I153" s="81"/>
    </row>
    <row r="154" spans="1:9" ht="33" customHeight="1">
      <c r="A154" s="82" t="s">
        <v>278</v>
      </c>
      <c r="B154" s="85" t="s">
        <v>162</v>
      </c>
      <c r="C154" s="85" t="s">
        <v>32</v>
      </c>
      <c r="D154" s="171" t="s">
        <v>283</v>
      </c>
      <c r="E154" s="172"/>
      <c r="F154" s="173"/>
      <c r="G154" s="85" t="s">
        <v>20</v>
      </c>
      <c r="H154" s="90">
        <v>20</v>
      </c>
      <c r="I154" s="81"/>
    </row>
    <row r="155" spans="1:9" ht="33" customHeight="1">
      <c r="A155" s="101" t="s">
        <v>137</v>
      </c>
      <c r="B155" s="85" t="s">
        <v>162</v>
      </c>
      <c r="C155" s="85" t="s">
        <v>32</v>
      </c>
      <c r="D155" s="177" t="s">
        <v>123</v>
      </c>
      <c r="E155" s="177"/>
      <c r="F155" s="177"/>
      <c r="G155" s="85"/>
      <c r="H155" s="90">
        <f>H156</f>
        <v>51</v>
      </c>
      <c r="I155" s="81"/>
    </row>
    <row r="156" spans="1:9" ht="44.25" customHeight="1">
      <c r="A156" s="101" t="s">
        <v>11</v>
      </c>
      <c r="B156" s="85" t="s">
        <v>162</v>
      </c>
      <c r="C156" s="85" t="s">
        <v>32</v>
      </c>
      <c r="D156" s="177" t="s">
        <v>12</v>
      </c>
      <c r="E156" s="177"/>
      <c r="F156" s="177"/>
      <c r="G156" s="85"/>
      <c r="H156" s="90">
        <f>H157</f>
        <v>51</v>
      </c>
      <c r="I156" s="81"/>
    </row>
    <row r="157" spans="1:9" ht="174" customHeight="1">
      <c r="A157" s="101" t="s">
        <v>13</v>
      </c>
      <c r="B157" s="85" t="s">
        <v>162</v>
      </c>
      <c r="C157" s="85" t="s">
        <v>32</v>
      </c>
      <c r="D157" s="177" t="s">
        <v>14</v>
      </c>
      <c r="E157" s="177"/>
      <c r="F157" s="177"/>
      <c r="G157" s="85"/>
      <c r="H157" s="90">
        <f>H158</f>
        <v>51</v>
      </c>
      <c r="I157" s="81"/>
    </row>
    <row r="158" spans="1:9" ht="33" customHeight="1">
      <c r="A158" s="101" t="s">
        <v>19</v>
      </c>
      <c r="B158" s="85" t="s">
        <v>162</v>
      </c>
      <c r="C158" s="85" t="s">
        <v>32</v>
      </c>
      <c r="D158" s="177" t="s">
        <v>14</v>
      </c>
      <c r="E158" s="177"/>
      <c r="F158" s="177"/>
      <c r="G158" s="85" t="s">
        <v>20</v>
      </c>
      <c r="H158" s="90">
        <v>51</v>
      </c>
      <c r="I158" s="81"/>
    </row>
    <row r="159" spans="1:9" s="77" customFormat="1" ht="17.25" customHeight="1">
      <c r="A159" s="66" t="s">
        <v>61</v>
      </c>
      <c r="B159" s="31" t="s">
        <v>39</v>
      </c>
      <c r="C159" s="31" t="s">
        <v>33</v>
      </c>
      <c r="D159" s="178"/>
      <c r="E159" s="179"/>
      <c r="F159" s="179"/>
      <c r="G159" s="31"/>
      <c r="H159" s="34">
        <f>H160</f>
        <v>111.5</v>
      </c>
      <c r="I159" s="76"/>
    </row>
    <row r="160" spans="1:9" ht="15.75">
      <c r="A160" s="102" t="s">
        <v>62</v>
      </c>
      <c r="B160" s="79" t="s">
        <v>39</v>
      </c>
      <c r="C160" s="79" t="s">
        <v>31</v>
      </c>
      <c r="D160" s="174"/>
      <c r="E160" s="175"/>
      <c r="F160" s="175"/>
      <c r="G160" s="79"/>
      <c r="H160" s="80">
        <f>H161+H167+H165</f>
        <v>111.5</v>
      </c>
      <c r="I160" s="81"/>
    </row>
    <row r="161" spans="1:9" ht="50.25" customHeight="1">
      <c r="A161" s="98" t="s">
        <v>217</v>
      </c>
      <c r="B161" s="85" t="s">
        <v>39</v>
      </c>
      <c r="C161" s="85" t="s">
        <v>31</v>
      </c>
      <c r="D161" s="174" t="s">
        <v>128</v>
      </c>
      <c r="E161" s="175"/>
      <c r="F161" s="175"/>
      <c r="G161" s="85"/>
      <c r="H161" s="90">
        <f>H162</f>
        <v>80.1</v>
      </c>
      <c r="I161" s="81" t="s">
        <v>45</v>
      </c>
    </row>
    <row r="162" spans="1:9" ht="31.5" customHeight="1">
      <c r="A162" s="2" t="s">
        <v>140</v>
      </c>
      <c r="B162" s="85" t="s">
        <v>39</v>
      </c>
      <c r="C162" s="85" t="s">
        <v>31</v>
      </c>
      <c r="D162" s="174" t="s">
        <v>132</v>
      </c>
      <c r="E162" s="175"/>
      <c r="F162" s="175"/>
      <c r="G162" s="85"/>
      <c r="H162" s="90">
        <f>H163</f>
        <v>80.1</v>
      </c>
      <c r="I162" s="81" t="s">
        <v>45</v>
      </c>
    </row>
    <row r="163" spans="1:9" ht="31.5" customHeight="1">
      <c r="A163" s="98" t="s">
        <v>89</v>
      </c>
      <c r="B163" s="85" t="s">
        <v>39</v>
      </c>
      <c r="C163" s="85" t="s">
        <v>31</v>
      </c>
      <c r="D163" s="174" t="s">
        <v>122</v>
      </c>
      <c r="E163" s="175"/>
      <c r="F163" s="175"/>
      <c r="G163" s="85"/>
      <c r="H163" s="90">
        <f>H164</f>
        <v>80.1</v>
      </c>
      <c r="I163" s="81"/>
    </row>
    <row r="164" spans="1:9" ht="67.5" customHeight="1">
      <c r="A164" s="82" t="s">
        <v>93</v>
      </c>
      <c r="B164" s="85" t="s">
        <v>39</v>
      </c>
      <c r="C164" s="85" t="s">
        <v>31</v>
      </c>
      <c r="D164" s="174" t="s">
        <v>122</v>
      </c>
      <c r="E164" s="175"/>
      <c r="F164" s="175"/>
      <c r="G164" s="85" t="s">
        <v>92</v>
      </c>
      <c r="H164" s="90">
        <v>80.1</v>
      </c>
      <c r="I164" s="81"/>
    </row>
    <row r="165" spans="1:9" ht="42.75" customHeight="1">
      <c r="A165" s="82" t="s">
        <v>94</v>
      </c>
      <c r="B165" s="85" t="s">
        <v>39</v>
      </c>
      <c r="C165" s="85" t="s">
        <v>31</v>
      </c>
      <c r="D165" s="174" t="s">
        <v>122</v>
      </c>
      <c r="E165" s="175"/>
      <c r="F165" s="175"/>
      <c r="G165" s="85" t="s">
        <v>95</v>
      </c>
      <c r="H165" s="90">
        <v>19</v>
      </c>
      <c r="I165" s="81"/>
    </row>
    <row r="166" spans="1:9" ht="67.5" customHeight="1">
      <c r="A166" s="82" t="s">
        <v>284</v>
      </c>
      <c r="B166" s="85" t="s">
        <v>39</v>
      </c>
      <c r="C166" s="85" t="s">
        <v>31</v>
      </c>
      <c r="D166" s="171" t="s">
        <v>285</v>
      </c>
      <c r="E166" s="172"/>
      <c r="F166" s="173"/>
      <c r="G166" s="85"/>
      <c r="H166" s="90">
        <f>H167</f>
        <v>12.4</v>
      </c>
      <c r="I166" s="81"/>
    </row>
    <row r="167" spans="1:9" ht="67.5" customHeight="1">
      <c r="A167" s="82" t="s">
        <v>93</v>
      </c>
      <c r="B167" s="85" t="s">
        <v>39</v>
      </c>
      <c r="C167" s="85" t="s">
        <v>31</v>
      </c>
      <c r="D167" s="171" t="s">
        <v>285</v>
      </c>
      <c r="E167" s="172"/>
      <c r="F167" s="173"/>
      <c r="G167" s="85" t="s">
        <v>92</v>
      </c>
      <c r="H167" s="90">
        <v>12.4</v>
      </c>
      <c r="I167" s="81"/>
    </row>
    <row r="168" spans="1:9" ht="15.75">
      <c r="A168" s="63" t="s">
        <v>66</v>
      </c>
      <c r="B168" s="103"/>
      <c r="C168" s="103"/>
      <c r="D168" s="189"/>
      <c r="E168" s="190"/>
      <c r="F168" s="190"/>
      <c r="G168" s="103"/>
      <c r="H168" s="104">
        <f>H15+H52+H60+H65+H89+H141+H159+H149+0.1</f>
        <v>20521.920000000002</v>
      </c>
      <c r="I168" s="99"/>
    </row>
  </sheetData>
  <sheetProtection/>
  <mergeCells count="166">
    <mergeCell ref="D148:F148"/>
    <mergeCell ref="D50:F50"/>
    <mergeCell ref="D51:F51"/>
    <mergeCell ref="D80:F80"/>
    <mergeCell ref="D81:F81"/>
    <mergeCell ref="D82:F82"/>
    <mergeCell ref="D83:F83"/>
    <mergeCell ref="D98:F98"/>
    <mergeCell ref="D99:F99"/>
    <mergeCell ref="D100:F100"/>
    <mergeCell ref="D72:F72"/>
    <mergeCell ref="D73:F73"/>
    <mergeCell ref="D74:F74"/>
    <mergeCell ref="D75:F75"/>
    <mergeCell ref="D96:F96"/>
    <mergeCell ref="D97:F97"/>
    <mergeCell ref="D91:F91"/>
    <mergeCell ref="D139:F139"/>
    <mergeCell ref="D140:F140"/>
    <mergeCell ref="D165:F165"/>
    <mergeCell ref="D115:F115"/>
    <mergeCell ref="D116:F116"/>
    <mergeCell ref="D135:F135"/>
    <mergeCell ref="D136:F136"/>
    <mergeCell ref="D137:F137"/>
    <mergeCell ref="D138:F138"/>
    <mergeCell ref="D144:F144"/>
    <mergeCell ref="D167:F167"/>
    <mergeCell ref="D150:F150"/>
    <mergeCell ref="D151:F151"/>
    <mergeCell ref="D152:F152"/>
    <mergeCell ref="D153:F153"/>
    <mergeCell ref="D154:F154"/>
    <mergeCell ref="D166:F166"/>
    <mergeCell ref="D36:F36"/>
    <mergeCell ref="D44:F44"/>
    <mergeCell ref="D45:F45"/>
    <mergeCell ref="D77:F77"/>
    <mergeCell ref="D69:F69"/>
    <mergeCell ref="D57:F57"/>
    <mergeCell ref="D76:F76"/>
    <mergeCell ref="D66:F66"/>
    <mergeCell ref="D42:F42"/>
    <mergeCell ref="D59:F59"/>
    <mergeCell ref="D168:F168"/>
    <mergeCell ref="D95:F95"/>
    <mergeCell ref="D103:F103"/>
    <mergeCell ref="D104:F104"/>
    <mergeCell ref="D134:F134"/>
    <mergeCell ref="D130:F130"/>
    <mergeCell ref="D160:F160"/>
    <mergeCell ref="D161:F161"/>
    <mergeCell ref="D162:F162"/>
    <mergeCell ref="D164:F164"/>
    <mergeCell ref="D146:F146"/>
    <mergeCell ref="D159:F159"/>
    <mergeCell ref="D145:F145"/>
    <mergeCell ref="D163:F163"/>
    <mergeCell ref="D149:F149"/>
    <mergeCell ref="D155:F155"/>
    <mergeCell ref="D156:F156"/>
    <mergeCell ref="D157:F157"/>
    <mergeCell ref="D158:F158"/>
    <mergeCell ref="D147:F147"/>
    <mergeCell ref="D127:F127"/>
    <mergeCell ref="D128:F128"/>
    <mergeCell ref="D107:F107"/>
    <mergeCell ref="D108:F108"/>
    <mergeCell ref="D109:F109"/>
    <mergeCell ref="D113:F113"/>
    <mergeCell ref="D114:F114"/>
    <mergeCell ref="D117:F117"/>
    <mergeCell ref="D118:F118"/>
    <mergeCell ref="D125:F125"/>
    <mergeCell ref="D86:F86"/>
    <mergeCell ref="D88:F88"/>
    <mergeCell ref="D89:F89"/>
    <mergeCell ref="D87:F87"/>
    <mergeCell ref="D90:F90"/>
    <mergeCell ref="D102:F102"/>
    <mergeCell ref="D92:F92"/>
    <mergeCell ref="D93:F93"/>
    <mergeCell ref="D94:F94"/>
    <mergeCell ref="D101:F101"/>
    <mergeCell ref="D79:F79"/>
    <mergeCell ref="D84:F84"/>
    <mergeCell ref="D85:F85"/>
    <mergeCell ref="D58:F58"/>
    <mergeCell ref="D52:F52"/>
    <mergeCell ref="D53:F53"/>
    <mergeCell ref="D54:F54"/>
    <mergeCell ref="D56:F56"/>
    <mergeCell ref="D55:F55"/>
    <mergeCell ref="D60:F60"/>
    <mergeCell ref="D38:F38"/>
    <mergeCell ref="D41:F41"/>
    <mergeCell ref="D78:F78"/>
    <mergeCell ref="D46:F46"/>
    <mergeCell ref="D47:F47"/>
    <mergeCell ref="D48:F48"/>
    <mergeCell ref="D43:F43"/>
    <mergeCell ref="D39:F39"/>
    <mergeCell ref="D40:F40"/>
    <mergeCell ref="D49:F49"/>
    <mergeCell ref="D18:F18"/>
    <mergeCell ref="D22:F22"/>
    <mergeCell ref="D19:F19"/>
    <mergeCell ref="D24:F24"/>
    <mergeCell ref="D34:F34"/>
    <mergeCell ref="D35:F35"/>
    <mergeCell ref="D23:F23"/>
    <mergeCell ref="D20:F20"/>
    <mergeCell ref="D21:F21"/>
    <mergeCell ref="D29:F29"/>
    <mergeCell ref="B1:H1"/>
    <mergeCell ref="B2:H5"/>
    <mergeCell ref="A7:G7"/>
    <mergeCell ref="E6:H6"/>
    <mergeCell ref="A8:G8"/>
    <mergeCell ref="D16:F16"/>
    <mergeCell ref="D17:F17"/>
    <mergeCell ref="A10:A14"/>
    <mergeCell ref="B10:G11"/>
    <mergeCell ref="H10:H14"/>
    <mergeCell ref="B12:B14"/>
    <mergeCell ref="D32:F32"/>
    <mergeCell ref="C12:C14"/>
    <mergeCell ref="D12:F14"/>
    <mergeCell ref="G12:G14"/>
    <mergeCell ref="D15:F15"/>
    <mergeCell ref="D31:F31"/>
    <mergeCell ref="D25:F25"/>
    <mergeCell ref="D26:F26"/>
    <mergeCell ref="D27:F27"/>
    <mergeCell ref="D30:F30"/>
    <mergeCell ref="D33:F33"/>
    <mergeCell ref="D28:F28"/>
    <mergeCell ref="D37:F37"/>
    <mergeCell ref="D71:F71"/>
    <mergeCell ref="D68:F68"/>
    <mergeCell ref="D61:F61"/>
    <mergeCell ref="D62:F62"/>
    <mergeCell ref="D63:F63"/>
    <mergeCell ref="D64:F64"/>
    <mergeCell ref="D67:F67"/>
    <mergeCell ref="D70:F70"/>
    <mergeCell ref="D65:F65"/>
    <mergeCell ref="D143:F143"/>
    <mergeCell ref="D129:F129"/>
    <mergeCell ref="D133:F133"/>
    <mergeCell ref="D110:F110"/>
    <mergeCell ref="D111:F111"/>
    <mergeCell ref="D112:F112"/>
    <mergeCell ref="D131:F131"/>
    <mergeCell ref="D132:F132"/>
    <mergeCell ref="D141:F141"/>
    <mergeCell ref="D142:F142"/>
    <mergeCell ref="D105:F105"/>
    <mergeCell ref="D106:F106"/>
    <mergeCell ref="D126:F126"/>
    <mergeCell ref="D119:F119"/>
    <mergeCell ref="D120:F120"/>
    <mergeCell ref="D121:F121"/>
    <mergeCell ref="D122:F122"/>
    <mergeCell ref="D123:F123"/>
    <mergeCell ref="D124:F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8" sqref="A8:I8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8" width="10.75390625" style="8" customWidth="1"/>
    <col min="9" max="9" width="11.75390625" style="8" customWidth="1"/>
    <col min="10" max="16384" width="9.125" style="8" customWidth="1"/>
  </cols>
  <sheetData>
    <row r="1" spans="2:9" ht="15.75">
      <c r="B1" s="183" t="s">
        <v>232</v>
      </c>
      <c r="C1" s="183"/>
      <c r="D1" s="183"/>
      <c r="E1" s="183"/>
      <c r="F1" s="183"/>
      <c r="G1" s="183"/>
      <c r="H1" s="183"/>
      <c r="I1" s="197"/>
    </row>
    <row r="2" spans="2:9" ht="12.75" customHeight="1">
      <c r="B2" s="198" t="s">
        <v>262</v>
      </c>
      <c r="C2" s="198"/>
      <c r="D2" s="198"/>
      <c r="E2" s="198"/>
      <c r="F2" s="198"/>
      <c r="G2" s="198"/>
      <c r="H2" s="198"/>
      <c r="I2" s="199"/>
    </row>
    <row r="3" spans="2:9" ht="15.75">
      <c r="B3" s="198"/>
      <c r="C3" s="198"/>
      <c r="D3" s="198"/>
      <c r="E3" s="198"/>
      <c r="F3" s="198"/>
      <c r="G3" s="198"/>
      <c r="H3" s="198"/>
      <c r="I3" s="199"/>
    </row>
    <row r="4" spans="1:9" ht="15.75">
      <c r="A4" s="65"/>
      <c r="B4" s="198"/>
      <c r="C4" s="198"/>
      <c r="D4" s="198"/>
      <c r="E4" s="198"/>
      <c r="F4" s="198"/>
      <c r="G4" s="198"/>
      <c r="H4" s="198"/>
      <c r="I4" s="199"/>
    </row>
    <row r="5" spans="1:9" ht="15.75">
      <c r="A5" s="65"/>
      <c r="B5" s="198"/>
      <c r="C5" s="198"/>
      <c r="D5" s="198"/>
      <c r="E5" s="198"/>
      <c r="F5" s="198"/>
      <c r="G5" s="198"/>
      <c r="H5" s="198"/>
      <c r="I5" s="199"/>
    </row>
    <row r="6" spans="1:9" ht="15.75">
      <c r="A6" s="65"/>
      <c r="B6" s="198"/>
      <c r="C6" s="198"/>
      <c r="D6" s="198"/>
      <c r="E6" s="198"/>
      <c r="F6" s="198"/>
      <c r="G6" s="198"/>
      <c r="H6" s="198"/>
      <c r="I6" s="199"/>
    </row>
    <row r="7" spans="1:4" ht="15.75">
      <c r="A7" s="64"/>
      <c r="B7" s="67"/>
      <c r="C7" s="67"/>
      <c r="D7" s="67"/>
    </row>
    <row r="8" spans="1:9" ht="42.75" customHeight="1">
      <c r="A8" s="185" t="s">
        <v>243</v>
      </c>
      <c r="B8" s="185"/>
      <c r="C8" s="185"/>
      <c r="D8" s="185"/>
      <c r="E8" s="185"/>
      <c r="F8" s="185"/>
      <c r="G8" s="185"/>
      <c r="H8" s="197"/>
      <c r="I8" s="197"/>
    </row>
    <row r="9" spans="1:8" ht="12.75" customHeight="1">
      <c r="A9" s="186"/>
      <c r="B9" s="186"/>
      <c r="C9" s="186"/>
      <c r="D9" s="186"/>
      <c r="E9" s="186"/>
      <c r="F9" s="186"/>
      <c r="G9" s="186"/>
      <c r="H9" s="69"/>
    </row>
    <row r="10" spans="1:8" ht="12.75" customHeight="1">
      <c r="A10" s="70"/>
      <c r="B10" s="70"/>
      <c r="C10" s="70"/>
      <c r="D10" s="70"/>
      <c r="E10" s="70"/>
      <c r="F10" s="70"/>
      <c r="G10" s="70"/>
      <c r="H10" s="71" t="s">
        <v>22</v>
      </c>
    </row>
    <row r="11" spans="1:9" ht="12.75" customHeight="1">
      <c r="A11" s="180" t="s">
        <v>23</v>
      </c>
      <c r="B11" s="175" t="s">
        <v>24</v>
      </c>
      <c r="C11" s="175"/>
      <c r="D11" s="175"/>
      <c r="E11" s="175"/>
      <c r="F11" s="175"/>
      <c r="G11" s="175"/>
      <c r="H11" s="180" t="s">
        <v>25</v>
      </c>
      <c r="I11" s="194"/>
    </row>
    <row r="12" spans="1:9" ht="12.75" customHeight="1">
      <c r="A12" s="180"/>
      <c r="B12" s="175"/>
      <c r="C12" s="175"/>
      <c r="D12" s="175"/>
      <c r="E12" s="175"/>
      <c r="F12" s="175"/>
      <c r="G12" s="175"/>
      <c r="H12" s="194"/>
      <c r="I12" s="194"/>
    </row>
    <row r="13" spans="1:9" ht="12.75" customHeight="1">
      <c r="A13" s="180"/>
      <c r="B13" s="181" t="s">
        <v>26</v>
      </c>
      <c r="C13" s="181" t="s">
        <v>27</v>
      </c>
      <c r="D13" s="181" t="s">
        <v>28</v>
      </c>
      <c r="E13" s="181"/>
      <c r="F13" s="181"/>
      <c r="G13" s="181" t="s">
        <v>147</v>
      </c>
      <c r="H13" s="180" t="s">
        <v>230</v>
      </c>
      <c r="I13" s="195" t="s">
        <v>244</v>
      </c>
    </row>
    <row r="14" spans="1:9" ht="12.75" customHeight="1">
      <c r="A14" s="180"/>
      <c r="B14" s="181"/>
      <c r="C14" s="181"/>
      <c r="D14" s="181"/>
      <c r="E14" s="181"/>
      <c r="F14" s="181"/>
      <c r="G14" s="181"/>
      <c r="H14" s="175"/>
      <c r="I14" s="195"/>
    </row>
    <row r="15" spans="1:9" ht="12.75" customHeight="1">
      <c r="A15" s="180"/>
      <c r="B15" s="181"/>
      <c r="C15" s="181"/>
      <c r="D15" s="181"/>
      <c r="E15" s="181"/>
      <c r="F15" s="181"/>
      <c r="G15" s="181"/>
      <c r="H15" s="175"/>
      <c r="I15" s="195"/>
    </row>
    <row r="16" spans="1:9" ht="15.75">
      <c r="A16" s="111" t="s">
        <v>29</v>
      </c>
      <c r="B16" s="112" t="s">
        <v>30</v>
      </c>
      <c r="C16" s="24" t="s">
        <v>33</v>
      </c>
      <c r="D16" s="189"/>
      <c r="E16" s="190"/>
      <c r="F16" s="190"/>
      <c r="G16" s="24"/>
      <c r="H16" s="113">
        <f>H17+H22+H27+H35+H41</f>
        <v>1850.6799999999998</v>
      </c>
      <c r="I16" s="113">
        <f>I17+I22+I27+I35+I41</f>
        <v>1961.28</v>
      </c>
    </row>
    <row r="17" spans="1:9" ht="63">
      <c r="A17" s="78" t="s">
        <v>56</v>
      </c>
      <c r="B17" s="79" t="s">
        <v>30</v>
      </c>
      <c r="C17" s="79" t="s">
        <v>31</v>
      </c>
      <c r="D17" s="174"/>
      <c r="E17" s="175"/>
      <c r="F17" s="175"/>
      <c r="G17" s="79"/>
      <c r="H17" s="80">
        <f aca="true" t="shared" si="0" ref="H17:I20">H18</f>
        <v>200</v>
      </c>
      <c r="I17" s="84">
        <f t="shared" si="0"/>
        <v>200</v>
      </c>
    </row>
    <row r="18" spans="1:9" ht="15.75" customHeight="1">
      <c r="A18" s="1" t="s">
        <v>137</v>
      </c>
      <c r="B18" s="85" t="s">
        <v>30</v>
      </c>
      <c r="C18" s="85" t="s">
        <v>31</v>
      </c>
      <c r="D18" s="174" t="s">
        <v>123</v>
      </c>
      <c r="E18" s="175"/>
      <c r="F18" s="175"/>
      <c r="G18" s="85"/>
      <c r="H18" s="90">
        <f t="shared" si="0"/>
        <v>200</v>
      </c>
      <c r="I18" s="107">
        <f t="shared" si="0"/>
        <v>200</v>
      </c>
    </row>
    <row r="19" spans="1:9" ht="16.5" customHeight="1">
      <c r="A19" s="1" t="s">
        <v>138</v>
      </c>
      <c r="B19" s="85" t="s">
        <v>30</v>
      </c>
      <c r="C19" s="85" t="s">
        <v>31</v>
      </c>
      <c r="D19" s="174" t="s">
        <v>129</v>
      </c>
      <c r="E19" s="175"/>
      <c r="F19" s="175"/>
      <c r="G19" s="85"/>
      <c r="H19" s="90">
        <f t="shared" si="0"/>
        <v>200</v>
      </c>
      <c r="I19" s="107">
        <f t="shared" si="0"/>
        <v>200</v>
      </c>
    </row>
    <row r="20" spans="1:9" ht="15.75" customHeight="1">
      <c r="A20" s="82" t="s">
        <v>41</v>
      </c>
      <c r="B20" s="85" t="s">
        <v>30</v>
      </c>
      <c r="C20" s="85" t="s">
        <v>31</v>
      </c>
      <c r="D20" s="174" t="s">
        <v>117</v>
      </c>
      <c r="E20" s="175"/>
      <c r="F20" s="175"/>
      <c r="G20" s="85"/>
      <c r="H20" s="90">
        <f t="shared" si="0"/>
        <v>200</v>
      </c>
      <c r="I20" s="107">
        <f t="shared" si="0"/>
        <v>200</v>
      </c>
    </row>
    <row r="21" spans="1:9" ht="94.5">
      <c r="A21" s="82" t="s">
        <v>93</v>
      </c>
      <c r="B21" s="85" t="s">
        <v>30</v>
      </c>
      <c r="C21" s="85" t="s">
        <v>31</v>
      </c>
      <c r="D21" s="174" t="s">
        <v>117</v>
      </c>
      <c r="E21" s="175"/>
      <c r="F21" s="175"/>
      <c r="G21" s="85" t="s">
        <v>92</v>
      </c>
      <c r="H21" s="90">
        <v>200</v>
      </c>
      <c r="I21" s="26">
        <v>200</v>
      </c>
    </row>
    <row r="22" spans="1:9" ht="78.75">
      <c r="A22" s="83" t="s">
        <v>84</v>
      </c>
      <c r="B22" s="79" t="s">
        <v>30</v>
      </c>
      <c r="C22" s="79" t="s">
        <v>32</v>
      </c>
      <c r="D22" s="174"/>
      <c r="E22" s="175"/>
      <c r="F22" s="175"/>
      <c r="G22" s="79"/>
      <c r="H22" s="84">
        <f aca="true" t="shared" si="1" ref="H22:I25">H23</f>
        <v>200</v>
      </c>
      <c r="I22" s="84">
        <f t="shared" si="1"/>
        <v>200</v>
      </c>
    </row>
    <row r="23" spans="1:9" ht="12.75" customHeight="1">
      <c r="A23" s="1" t="s">
        <v>137</v>
      </c>
      <c r="B23" s="85" t="s">
        <v>30</v>
      </c>
      <c r="C23" s="85" t="s">
        <v>32</v>
      </c>
      <c r="D23" s="174" t="s">
        <v>123</v>
      </c>
      <c r="E23" s="175"/>
      <c r="F23" s="175"/>
      <c r="G23" s="85"/>
      <c r="H23" s="26">
        <f t="shared" si="1"/>
        <v>200</v>
      </c>
      <c r="I23" s="107">
        <f t="shared" si="1"/>
        <v>200</v>
      </c>
    </row>
    <row r="24" spans="1:9" ht="12.75" customHeight="1">
      <c r="A24" s="1" t="s">
        <v>138</v>
      </c>
      <c r="B24" s="85" t="s">
        <v>30</v>
      </c>
      <c r="C24" s="85" t="s">
        <v>32</v>
      </c>
      <c r="D24" s="174" t="s">
        <v>129</v>
      </c>
      <c r="E24" s="175"/>
      <c r="F24" s="175"/>
      <c r="G24" s="85"/>
      <c r="H24" s="26">
        <f t="shared" si="1"/>
        <v>200</v>
      </c>
      <c r="I24" s="107">
        <f t="shared" si="1"/>
        <v>200</v>
      </c>
    </row>
    <row r="25" spans="1:9" ht="34.5" customHeight="1">
      <c r="A25" s="86" t="s">
        <v>85</v>
      </c>
      <c r="B25" s="85" t="s">
        <v>30</v>
      </c>
      <c r="C25" s="85" t="s">
        <v>32</v>
      </c>
      <c r="D25" s="174" t="s">
        <v>118</v>
      </c>
      <c r="E25" s="175"/>
      <c r="F25" s="175"/>
      <c r="G25" s="85"/>
      <c r="H25" s="26">
        <f t="shared" si="1"/>
        <v>200</v>
      </c>
      <c r="I25" s="26">
        <f t="shared" si="1"/>
        <v>200</v>
      </c>
    </row>
    <row r="26" spans="1:9" ht="94.5">
      <c r="A26" s="82" t="s">
        <v>93</v>
      </c>
      <c r="B26" s="85" t="s">
        <v>30</v>
      </c>
      <c r="C26" s="85" t="s">
        <v>32</v>
      </c>
      <c r="D26" s="174" t="s">
        <v>118</v>
      </c>
      <c r="E26" s="175"/>
      <c r="F26" s="175"/>
      <c r="G26" s="85" t="s">
        <v>92</v>
      </c>
      <c r="H26" s="26">
        <v>200</v>
      </c>
      <c r="I26" s="26">
        <v>200</v>
      </c>
    </row>
    <row r="27" spans="1:9" ht="78.75">
      <c r="A27" s="78" t="s">
        <v>57</v>
      </c>
      <c r="B27" s="79" t="s">
        <v>30</v>
      </c>
      <c r="C27" s="79" t="s">
        <v>35</v>
      </c>
      <c r="D27" s="174"/>
      <c r="E27" s="175"/>
      <c r="F27" s="175"/>
      <c r="G27" s="79"/>
      <c r="H27" s="80">
        <f>H32+H33+H34</f>
        <v>1250.6799999999998</v>
      </c>
      <c r="I27" s="80">
        <f>I32+I33+I34</f>
        <v>1341.28</v>
      </c>
    </row>
    <row r="28" spans="1:9" ht="15.75">
      <c r="A28" s="87" t="s">
        <v>34</v>
      </c>
      <c r="B28" s="85" t="s">
        <v>30</v>
      </c>
      <c r="C28" s="85" t="s">
        <v>35</v>
      </c>
      <c r="D28" s="174"/>
      <c r="E28" s="175"/>
      <c r="F28" s="175"/>
      <c r="G28" s="85"/>
      <c r="H28" s="80">
        <f aca="true" t="shared" si="2" ref="H28:I31">H27</f>
        <v>1250.6799999999998</v>
      </c>
      <c r="I28" s="80">
        <f t="shared" si="2"/>
        <v>1341.28</v>
      </c>
    </row>
    <row r="29" spans="1:9" ht="12.75" customHeight="1">
      <c r="A29" s="1" t="s">
        <v>137</v>
      </c>
      <c r="B29" s="85" t="s">
        <v>30</v>
      </c>
      <c r="C29" s="85" t="s">
        <v>35</v>
      </c>
      <c r="D29" s="174" t="s">
        <v>123</v>
      </c>
      <c r="E29" s="175"/>
      <c r="F29" s="175"/>
      <c r="G29" s="85"/>
      <c r="H29" s="80">
        <f t="shared" si="2"/>
        <v>1250.6799999999998</v>
      </c>
      <c r="I29" s="80">
        <f t="shared" si="2"/>
        <v>1341.28</v>
      </c>
    </row>
    <row r="30" spans="1:9" ht="12.75" customHeight="1">
      <c r="A30" s="1" t="s">
        <v>138</v>
      </c>
      <c r="B30" s="85" t="s">
        <v>30</v>
      </c>
      <c r="C30" s="85" t="s">
        <v>35</v>
      </c>
      <c r="D30" s="174" t="s">
        <v>129</v>
      </c>
      <c r="E30" s="175"/>
      <c r="F30" s="175"/>
      <c r="G30" s="85"/>
      <c r="H30" s="80">
        <f t="shared" si="2"/>
        <v>1250.6799999999998</v>
      </c>
      <c r="I30" s="107">
        <f t="shared" si="2"/>
        <v>1341.28</v>
      </c>
    </row>
    <row r="31" spans="1:9" ht="37.5" customHeight="1">
      <c r="A31" s="82" t="s">
        <v>43</v>
      </c>
      <c r="B31" s="85" t="s">
        <v>30</v>
      </c>
      <c r="C31" s="85" t="s">
        <v>35</v>
      </c>
      <c r="D31" s="174" t="s">
        <v>119</v>
      </c>
      <c r="E31" s="175"/>
      <c r="F31" s="175"/>
      <c r="G31" s="85"/>
      <c r="H31" s="80">
        <f t="shared" si="2"/>
        <v>1250.6799999999998</v>
      </c>
      <c r="I31" s="80">
        <f t="shared" si="2"/>
        <v>1341.28</v>
      </c>
    </row>
    <row r="32" spans="1:9" ht="94.5">
      <c r="A32" s="82" t="s">
        <v>93</v>
      </c>
      <c r="B32" s="85" t="s">
        <v>30</v>
      </c>
      <c r="C32" s="85" t="s">
        <v>35</v>
      </c>
      <c r="D32" s="174" t="s">
        <v>119</v>
      </c>
      <c r="E32" s="175"/>
      <c r="F32" s="175"/>
      <c r="G32" s="85" t="s">
        <v>92</v>
      </c>
      <c r="H32" s="80">
        <v>580.68</v>
      </c>
      <c r="I32" s="80">
        <v>560</v>
      </c>
    </row>
    <row r="33" spans="1:9" ht="37.5" customHeight="1">
      <c r="A33" s="82" t="s">
        <v>94</v>
      </c>
      <c r="B33" s="85" t="s">
        <v>30</v>
      </c>
      <c r="C33" s="85" t="s">
        <v>35</v>
      </c>
      <c r="D33" s="174" t="s">
        <v>119</v>
      </c>
      <c r="E33" s="175"/>
      <c r="F33" s="175"/>
      <c r="G33" s="85" t="s">
        <v>95</v>
      </c>
      <c r="H33" s="80">
        <v>600</v>
      </c>
      <c r="I33" s="80">
        <v>711.28</v>
      </c>
    </row>
    <row r="34" spans="1:9" ht="17.25" customHeight="1">
      <c r="A34" s="82" t="s">
        <v>220</v>
      </c>
      <c r="B34" s="85" t="s">
        <v>30</v>
      </c>
      <c r="C34" s="85" t="s">
        <v>35</v>
      </c>
      <c r="D34" s="174" t="s">
        <v>119</v>
      </c>
      <c r="E34" s="174"/>
      <c r="F34" s="174"/>
      <c r="G34" s="85" t="s">
        <v>188</v>
      </c>
      <c r="H34" s="80">
        <v>70</v>
      </c>
      <c r="I34" s="80">
        <v>70</v>
      </c>
    </row>
    <row r="35" spans="1:9" ht="63">
      <c r="A35" s="78" t="s">
        <v>42</v>
      </c>
      <c r="B35" s="79" t="s">
        <v>30</v>
      </c>
      <c r="C35" s="79" t="s">
        <v>36</v>
      </c>
      <c r="D35" s="174"/>
      <c r="E35" s="175"/>
      <c r="F35" s="175"/>
      <c r="G35" s="79"/>
      <c r="H35" s="80">
        <f aca="true" t="shared" si="3" ref="H35:I39">H36</f>
        <v>150</v>
      </c>
      <c r="I35" s="26">
        <f t="shared" si="3"/>
        <v>200</v>
      </c>
    </row>
    <row r="36" spans="1:9" ht="15.75">
      <c r="A36" s="82" t="s">
        <v>34</v>
      </c>
      <c r="B36" s="85" t="s">
        <v>30</v>
      </c>
      <c r="C36" s="85" t="s">
        <v>36</v>
      </c>
      <c r="D36" s="174"/>
      <c r="E36" s="175"/>
      <c r="F36" s="175"/>
      <c r="G36" s="85"/>
      <c r="H36" s="80">
        <f t="shared" si="3"/>
        <v>150</v>
      </c>
      <c r="I36" s="26">
        <f t="shared" si="3"/>
        <v>200</v>
      </c>
    </row>
    <row r="37" spans="1:9" ht="12.75" customHeight="1">
      <c r="A37" s="1" t="s">
        <v>137</v>
      </c>
      <c r="B37" s="85" t="s">
        <v>30</v>
      </c>
      <c r="C37" s="85" t="s">
        <v>36</v>
      </c>
      <c r="D37" s="174" t="s">
        <v>123</v>
      </c>
      <c r="E37" s="175"/>
      <c r="F37" s="175"/>
      <c r="G37" s="85"/>
      <c r="H37" s="80">
        <f t="shared" si="3"/>
        <v>150</v>
      </c>
      <c r="I37" s="26">
        <f t="shared" si="3"/>
        <v>200</v>
      </c>
    </row>
    <row r="38" spans="1:9" ht="12.75" customHeight="1">
      <c r="A38" s="1" t="s">
        <v>138</v>
      </c>
      <c r="B38" s="85" t="s">
        <v>30</v>
      </c>
      <c r="C38" s="85" t="s">
        <v>36</v>
      </c>
      <c r="D38" s="174" t="s">
        <v>129</v>
      </c>
      <c r="E38" s="175"/>
      <c r="F38" s="175"/>
      <c r="G38" s="85"/>
      <c r="H38" s="80">
        <f t="shared" si="3"/>
        <v>150</v>
      </c>
      <c r="I38" s="26">
        <f t="shared" si="3"/>
        <v>200</v>
      </c>
    </row>
    <row r="39" spans="1:9" ht="33.75" customHeight="1">
      <c r="A39" s="82" t="s">
        <v>43</v>
      </c>
      <c r="B39" s="85" t="s">
        <v>30</v>
      </c>
      <c r="C39" s="85" t="s">
        <v>36</v>
      </c>
      <c r="D39" s="174" t="s">
        <v>119</v>
      </c>
      <c r="E39" s="175"/>
      <c r="F39" s="175"/>
      <c r="G39" s="85"/>
      <c r="H39" s="80">
        <f t="shared" si="3"/>
        <v>150</v>
      </c>
      <c r="I39" s="26">
        <f t="shared" si="3"/>
        <v>200</v>
      </c>
    </row>
    <row r="40" spans="1:9" ht="94.5">
      <c r="A40" s="82" t="s">
        <v>93</v>
      </c>
      <c r="B40" s="85" t="s">
        <v>30</v>
      </c>
      <c r="C40" s="85" t="s">
        <v>36</v>
      </c>
      <c r="D40" s="174" t="s">
        <v>119</v>
      </c>
      <c r="E40" s="175"/>
      <c r="F40" s="175"/>
      <c r="G40" s="85" t="s">
        <v>92</v>
      </c>
      <c r="H40" s="80">
        <v>150</v>
      </c>
      <c r="I40" s="26">
        <v>200</v>
      </c>
    </row>
    <row r="41" spans="1:9" ht="15.75">
      <c r="A41" s="78" t="s">
        <v>221</v>
      </c>
      <c r="B41" s="79" t="s">
        <v>30</v>
      </c>
      <c r="C41" s="79" t="s">
        <v>222</v>
      </c>
      <c r="D41" s="178"/>
      <c r="E41" s="178"/>
      <c r="F41" s="178"/>
      <c r="G41" s="79"/>
      <c r="H41" s="80">
        <f aca="true" t="shared" si="4" ref="H41:I45">H42</f>
        <v>50</v>
      </c>
      <c r="I41" s="84">
        <f t="shared" si="4"/>
        <v>20</v>
      </c>
    </row>
    <row r="42" spans="1:9" ht="12.75" customHeight="1">
      <c r="A42" s="82" t="s">
        <v>137</v>
      </c>
      <c r="B42" s="85" t="s">
        <v>30</v>
      </c>
      <c r="C42" s="85" t="s">
        <v>222</v>
      </c>
      <c r="D42" s="174" t="s">
        <v>223</v>
      </c>
      <c r="E42" s="174"/>
      <c r="F42" s="174"/>
      <c r="G42" s="85"/>
      <c r="H42" s="80">
        <f t="shared" si="4"/>
        <v>50</v>
      </c>
      <c r="I42" s="26">
        <f t="shared" si="4"/>
        <v>20</v>
      </c>
    </row>
    <row r="43" spans="1:9" ht="12.75" customHeight="1">
      <c r="A43" s="82" t="s">
        <v>138</v>
      </c>
      <c r="B43" s="85" t="s">
        <v>30</v>
      </c>
      <c r="C43" s="85" t="s">
        <v>222</v>
      </c>
      <c r="D43" s="174" t="s">
        <v>224</v>
      </c>
      <c r="E43" s="174"/>
      <c r="F43" s="174"/>
      <c r="G43" s="85"/>
      <c r="H43" s="80">
        <f t="shared" si="4"/>
        <v>50</v>
      </c>
      <c r="I43" s="26">
        <f t="shared" si="4"/>
        <v>20</v>
      </c>
    </row>
    <row r="44" spans="1:9" ht="30" customHeight="1">
      <c r="A44" s="82" t="s">
        <v>225</v>
      </c>
      <c r="B44" s="85" t="s">
        <v>30</v>
      </c>
      <c r="C44" s="85" t="s">
        <v>222</v>
      </c>
      <c r="D44" s="174" t="s">
        <v>226</v>
      </c>
      <c r="E44" s="174"/>
      <c r="F44" s="174"/>
      <c r="G44" s="85"/>
      <c r="H44" s="80">
        <f t="shared" si="4"/>
        <v>50</v>
      </c>
      <c r="I44" s="26">
        <f t="shared" si="4"/>
        <v>20</v>
      </c>
    </row>
    <row r="45" spans="1:9" ht="30.75" customHeight="1">
      <c r="A45" s="82" t="s">
        <v>227</v>
      </c>
      <c r="B45" s="85" t="s">
        <v>30</v>
      </c>
      <c r="C45" s="85" t="s">
        <v>222</v>
      </c>
      <c r="D45" s="174" t="s">
        <v>228</v>
      </c>
      <c r="E45" s="174"/>
      <c r="F45" s="174"/>
      <c r="G45" s="85"/>
      <c r="H45" s="80">
        <f t="shared" si="4"/>
        <v>50</v>
      </c>
      <c r="I45" s="26">
        <f t="shared" si="4"/>
        <v>20</v>
      </c>
    </row>
    <row r="46" spans="1:9" ht="67.5" customHeight="1">
      <c r="A46" s="82" t="s">
        <v>229</v>
      </c>
      <c r="B46" s="85" t="s">
        <v>30</v>
      </c>
      <c r="C46" s="85" t="s">
        <v>222</v>
      </c>
      <c r="D46" s="174" t="s">
        <v>228</v>
      </c>
      <c r="E46" s="174"/>
      <c r="F46" s="174"/>
      <c r="G46" s="85" t="s">
        <v>95</v>
      </c>
      <c r="H46" s="80">
        <v>50</v>
      </c>
      <c r="I46" s="26">
        <v>20</v>
      </c>
    </row>
    <row r="47" spans="1:9" ht="15.75">
      <c r="A47" s="111" t="s">
        <v>46</v>
      </c>
      <c r="B47" s="24" t="s">
        <v>31</v>
      </c>
      <c r="C47" s="24" t="s">
        <v>33</v>
      </c>
      <c r="D47" s="196"/>
      <c r="E47" s="196"/>
      <c r="F47" s="196"/>
      <c r="G47" s="24"/>
      <c r="H47" s="108">
        <f>H48</f>
        <v>344.2</v>
      </c>
      <c r="I47" s="108">
        <f>I48</f>
        <v>356.4</v>
      </c>
    </row>
    <row r="48" spans="1:9" ht="31.5">
      <c r="A48" s="78" t="s">
        <v>58</v>
      </c>
      <c r="B48" s="79" t="s">
        <v>31</v>
      </c>
      <c r="C48" s="79" t="s">
        <v>32</v>
      </c>
      <c r="D48" s="177"/>
      <c r="E48" s="177"/>
      <c r="F48" s="177"/>
      <c r="G48" s="79"/>
      <c r="H48" s="94">
        <f>H53+H54</f>
        <v>344.2</v>
      </c>
      <c r="I48" s="94">
        <f>I53+I54</f>
        <v>356.4</v>
      </c>
    </row>
    <row r="49" spans="1:9" ht="47.25">
      <c r="A49" s="89" t="s">
        <v>189</v>
      </c>
      <c r="B49" s="85" t="s">
        <v>31</v>
      </c>
      <c r="C49" s="85" t="s">
        <v>32</v>
      </c>
      <c r="D49" s="177" t="s">
        <v>190</v>
      </c>
      <c r="E49" s="177"/>
      <c r="F49" s="177"/>
      <c r="G49" s="85"/>
      <c r="H49" s="95">
        <f aca="true" t="shared" si="5" ref="H49:I51">H48</f>
        <v>344.2</v>
      </c>
      <c r="I49" s="107">
        <f t="shared" si="5"/>
        <v>356.4</v>
      </c>
    </row>
    <row r="50" spans="1:9" ht="47.25">
      <c r="A50" s="89" t="s">
        <v>195</v>
      </c>
      <c r="B50" s="85" t="s">
        <v>31</v>
      </c>
      <c r="C50" s="85" t="s">
        <v>32</v>
      </c>
      <c r="D50" s="177" t="s">
        <v>191</v>
      </c>
      <c r="E50" s="177"/>
      <c r="F50" s="177"/>
      <c r="G50" s="85"/>
      <c r="H50" s="95">
        <f t="shared" si="5"/>
        <v>344.2</v>
      </c>
      <c r="I50" s="107">
        <f t="shared" si="5"/>
        <v>356.4</v>
      </c>
    </row>
    <row r="51" spans="1:9" ht="141.75">
      <c r="A51" s="82" t="s">
        <v>192</v>
      </c>
      <c r="B51" s="85" t="s">
        <v>31</v>
      </c>
      <c r="C51" s="85" t="s">
        <v>32</v>
      </c>
      <c r="D51" s="177" t="s">
        <v>193</v>
      </c>
      <c r="E51" s="177"/>
      <c r="F51" s="177"/>
      <c r="G51" s="85"/>
      <c r="H51" s="95">
        <f t="shared" si="5"/>
        <v>344.2</v>
      </c>
      <c r="I51" s="107">
        <f t="shared" si="5"/>
        <v>356.4</v>
      </c>
    </row>
    <row r="52" spans="1:9" ht="63.75" customHeight="1">
      <c r="A52" s="82" t="s">
        <v>237</v>
      </c>
      <c r="B52" s="85" t="s">
        <v>31</v>
      </c>
      <c r="C52" s="85" t="s">
        <v>32</v>
      </c>
      <c r="D52" s="177" t="s">
        <v>194</v>
      </c>
      <c r="E52" s="177"/>
      <c r="F52" s="177"/>
      <c r="G52" s="85"/>
      <c r="H52" s="95">
        <f>H53+H54</f>
        <v>344.2</v>
      </c>
      <c r="I52" s="107">
        <f>I53+I54</f>
        <v>356.4</v>
      </c>
    </row>
    <row r="53" spans="1:9" ht="94.5">
      <c r="A53" s="82" t="s">
        <v>93</v>
      </c>
      <c r="B53" s="85" t="s">
        <v>31</v>
      </c>
      <c r="C53" s="85" t="s">
        <v>32</v>
      </c>
      <c r="D53" s="177" t="s">
        <v>194</v>
      </c>
      <c r="E53" s="177"/>
      <c r="F53" s="177"/>
      <c r="G53" s="85" t="s">
        <v>92</v>
      </c>
      <c r="H53" s="90">
        <v>296.9</v>
      </c>
      <c r="I53" s="26">
        <v>296.9</v>
      </c>
    </row>
    <row r="54" spans="1:9" ht="36" customHeight="1">
      <c r="A54" s="82" t="s">
        <v>94</v>
      </c>
      <c r="B54" s="85" t="s">
        <v>31</v>
      </c>
      <c r="C54" s="85" t="s">
        <v>32</v>
      </c>
      <c r="D54" s="177" t="s">
        <v>194</v>
      </c>
      <c r="E54" s="177"/>
      <c r="F54" s="177"/>
      <c r="G54" s="85" t="s">
        <v>95</v>
      </c>
      <c r="H54" s="90">
        <v>47.3</v>
      </c>
      <c r="I54" s="26">
        <v>59.5</v>
      </c>
    </row>
    <row r="55" spans="1:9" ht="3" customHeight="1" hidden="1">
      <c r="A55" s="111" t="s">
        <v>170</v>
      </c>
      <c r="B55" s="24" t="s">
        <v>32</v>
      </c>
      <c r="C55" s="24" t="s">
        <v>33</v>
      </c>
      <c r="D55" s="196"/>
      <c r="E55" s="196"/>
      <c r="F55" s="196"/>
      <c r="G55" s="85"/>
      <c r="H55" s="109">
        <f aca="true" t="shared" si="6" ref="H55:I58">H56</f>
        <v>0</v>
      </c>
      <c r="I55" s="109">
        <f t="shared" si="6"/>
        <v>0</v>
      </c>
    </row>
    <row r="56" spans="1:9" ht="15.75" hidden="1">
      <c r="A56" s="82" t="s">
        <v>171</v>
      </c>
      <c r="B56" s="85" t="s">
        <v>32</v>
      </c>
      <c r="C56" s="85" t="s">
        <v>162</v>
      </c>
      <c r="D56" s="177" t="s">
        <v>172</v>
      </c>
      <c r="E56" s="177"/>
      <c r="F56" s="177"/>
      <c r="G56" s="85"/>
      <c r="H56" s="90">
        <f t="shared" si="6"/>
        <v>0</v>
      </c>
      <c r="I56" s="90">
        <f t="shared" si="6"/>
        <v>0</v>
      </c>
    </row>
    <row r="57" spans="1:9" ht="31.5" hidden="1">
      <c r="A57" s="82" t="s">
        <v>173</v>
      </c>
      <c r="B57" s="85" t="s">
        <v>32</v>
      </c>
      <c r="C57" s="85" t="s">
        <v>162</v>
      </c>
      <c r="D57" s="177" t="s">
        <v>143</v>
      </c>
      <c r="E57" s="177"/>
      <c r="F57" s="177"/>
      <c r="G57" s="85"/>
      <c r="H57" s="90">
        <f t="shared" si="6"/>
        <v>0</v>
      </c>
      <c r="I57" s="26">
        <f t="shared" si="6"/>
        <v>0</v>
      </c>
    </row>
    <row r="58" spans="1:9" ht="31.5" hidden="1">
      <c r="A58" s="82" t="s">
        <v>174</v>
      </c>
      <c r="B58" s="85" t="s">
        <v>32</v>
      </c>
      <c r="C58" s="85" t="s">
        <v>162</v>
      </c>
      <c r="D58" s="177" t="s">
        <v>175</v>
      </c>
      <c r="E58" s="177"/>
      <c r="F58" s="177"/>
      <c r="G58" s="85"/>
      <c r="H58" s="90">
        <f t="shared" si="6"/>
        <v>0</v>
      </c>
      <c r="I58" s="26">
        <f t="shared" si="6"/>
        <v>0</v>
      </c>
    </row>
    <row r="59" spans="1:9" ht="31.5" hidden="1">
      <c r="A59" s="82" t="s">
        <v>94</v>
      </c>
      <c r="B59" s="85" t="s">
        <v>32</v>
      </c>
      <c r="C59" s="85" t="s">
        <v>162</v>
      </c>
      <c r="D59" s="177" t="s">
        <v>175</v>
      </c>
      <c r="E59" s="177"/>
      <c r="F59" s="177"/>
      <c r="G59" s="85" t="s">
        <v>95</v>
      </c>
      <c r="H59" s="90">
        <v>0</v>
      </c>
      <c r="I59" s="26">
        <v>0</v>
      </c>
    </row>
    <row r="60" spans="1:9" ht="31.5">
      <c r="A60" s="66" t="s">
        <v>170</v>
      </c>
      <c r="B60" s="31" t="s">
        <v>32</v>
      </c>
      <c r="C60" s="31" t="s">
        <v>33</v>
      </c>
      <c r="D60" s="177"/>
      <c r="E60" s="177"/>
      <c r="F60" s="177"/>
      <c r="G60" s="85"/>
      <c r="H60" s="109">
        <f aca="true" t="shared" si="7" ref="H60:I63">H61</f>
        <v>50</v>
      </c>
      <c r="I60" s="110">
        <f t="shared" si="7"/>
        <v>50</v>
      </c>
    </row>
    <row r="61" spans="1:9" ht="15.75">
      <c r="A61" s="82" t="s">
        <v>171</v>
      </c>
      <c r="B61" s="85" t="s">
        <v>32</v>
      </c>
      <c r="C61" s="85" t="s">
        <v>162</v>
      </c>
      <c r="D61" s="177" t="s">
        <v>172</v>
      </c>
      <c r="E61" s="177"/>
      <c r="F61" s="177"/>
      <c r="G61" s="85"/>
      <c r="H61" s="90">
        <f t="shared" si="7"/>
        <v>50</v>
      </c>
      <c r="I61" s="26">
        <f t="shared" si="7"/>
        <v>50</v>
      </c>
    </row>
    <row r="62" spans="1:9" ht="31.5">
      <c r="A62" s="82" t="s">
        <v>140</v>
      </c>
      <c r="B62" s="85" t="s">
        <v>32</v>
      </c>
      <c r="C62" s="85" t="s">
        <v>162</v>
      </c>
      <c r="D62" s="177" t="s">
        <v>143</v>
      </c>
      <c r="E62" s="177"/>
      <c r="F62" s="177"/>
      <c r="G62" s="85"/>
      <c r="H62" s="90">
        <f t="shared" si="7"/>
        <v>50</v>
      </c>
      <c r="I62" s="26">
        <f t="shared" si="7"/>
        <v>50</v>
      </c>
    </row>
    <row r="63" spans="1:9" ht="31.5">
      <c r="A63" s="82" t="s">
        <v>16</v>
      </c>
      <c r="B63" s="85" t="s">
        <v>32</v>
      </c>
      <c r="C63" s="85" t="s">
        <v>162</v>
      </c>
      <c r="D63" s="177" t="s">
        <v>175</v>
      </c>
      <c r="E63" s="177"/>
      <c r="F63" s="177"/>
      <c r="G63" s="85"/>
      <c r="H63" s="90">
        <f t="shared" si="7"/>
        <v>50</v>
      </c>
      <c r="I63" s="26">
        <f t="shared" si="7"/>
        <v>50</v>
      </c>
    </row>
    <row r="64" spans="1:9" ht="31.5">
      <c r="A64" s="82" t="s">
        <v>94</v>
      </c>
      <c r="B64" s="85" t="s">
        <v>32</v>
      </c>
      <c r="C64" s="85" t="s">
        <v>162</v>
      </c>
      <c r="D64" s="177" t="s">
        <v>175</v>
      </c>
      <c r="E64" s="177"/>
      <c r="F64" s="177"/>
      <c r="G64" s="114" t="s">
        <v>95</v>
      </c>
      <c r="H64" s="90">
        <v>50</v>
      </c>
      <c r="I64" s="26">
        <v>50</v>
      </c>
    </row>
    <row r="65" spans="1:9" ht="15.75">
      <c r="A65" s="111" t="s">
        <v>47</v>
      </c>
      <c r="B65" s="24" t="s">
        <v>35</v>
      </c>
      <c r="C65" s="24" t="s">
        <v>33</v>
      </c>
      <c r="D65" s="174"/>
      <c r="E65" s="175"/>
      <c r="F65" s="175"/>
      <c r="G65" s="24"/>
      <c r="H65" s="109">
        <f>H66+H76</f>
        <v>985.62</v>
      </c>
      <c r="I65" s="109">
        <f>I66+I76</f>
        <v>1018.42</v>
      </c>
    </row>
    <row r="66" spans="1:9" ht="15.75">
      <c r="A66" s="96" t="s">
        <v>60</v>
      </c>
      <c r="B66" s="79" t="s">
        <v>35</v>
      </c>
      <c r="C66" s="79" t="s">
        <v>37</v>
      </c>
      <c r="D66" s="174"/>
      <c r="E66" s="175"/>
      <c r="F66" s="175"/>
      <c r="G66" s="79"/>
      <c r="H66" s="80">
        <f>H67</f>
        <v>974.7</v>
      </c>
      <c r="I66" s="80">
        <f>I67</f>
        <v>1007.5</v>
      </c>
    </row>
    <row r="67" spans="1:9" ht="45.75" customHeight="1">
      <c r="A67" s="97" t="s">
        <v>196</v>
      </c>
      <c r="B67" s="85" t="s">
        <v>35</v>
      </c>
      <c r="C67" s="85" t="s">
        <v>37</v>
      </c>
      <c r="D67" s="174" t="s">
        <v>197</v>
      </c>
      <c r="E67" s="175"/>
      <c r="F67" s="175"/>
      <c r="G67" s="85"/>
      <c r="H67" s="90">
        <f>H71+H75</f>
        <v>974.7</v>
      </c>
      <c r="I67" s="90">
        <f>I71+I75</f>
        <v>1007.5</v>
      </c>
    </row>
    <row r="68" spans="1:9" ht="54" customHeight="1">
      <c r="A68" s="98" t="s">
        <v>212</v>
      </c>
      <c r="B68" s="85" t="s">
        <v>35</v>
      </c>
      <c r="C68" s="85" t="s">
        <v>37</v>
      </c>
      <c r="D68" s="174" t="s">
        <v>165</v>
      </c>
      <c r="E68" s="175"/>
      <c r="F68" s="175"/>
      <c r="G68" s="85"/>
      <c r="H68" s="90">
        <f aca="true" t="shared" si="8" ref="H68:I70">H69</f>
        <v>243.3</v>
      </c>
      <c r="I68" s="107">
        <f t="shared" si="8"/>
        <v>251.7</v>
      </c>
    </row>
    <row r="69" spans="1:9" ht="28.5" customHeight="1">
      <c r="A69" s="2" t="s">
        <v>173</v>
      </c>
      <c r="B69" s="85" t="s">
        <v>35</v>
      </c>
      <c r="C69" s="85" t="s">
        <v>37</v>
      </c>
      <c r="D69" s="174" t="s">
        <v>166</v>
      </c>
      <c r="E69" s="175"/>
      <c r="F69" s="175"/>
      <c r="G69" s="85"/>
      <c r="H69" s="90">
        <f t="shared" si="8"/>
        <v>243.3</v>
      </c>
      <c r="I69" s="107">
        <f t="shared" si="8"/>
        <v>251.7</v>
      </c>
    </row>
    <row r="70" spans="1:9" ht="48.75" customHeight="1">
      <c r="A70" s="97" t="s">
        <v>213</v>
      </c>
      <c r="B70" s="85" t="s">
        <v>35</v>
      </c>
      <c r="C70" s="85" t="s">
        <v>37</v>
      </c>
      <c r="D70" s="174" t="s">
        <v>167</v>
      </c>
      <c r="E70" s="175"/>
      <c r="F70" s="175"/>
      <c r="G70" s="85"/>
      <c r="H70" s="90">
        <f t="shared" si="8"/>
        <v>243.3</v>
      </c>
      <c r="I70" s="107">
        <f t="shared" si="8"/>
        <v>251.7</v>
      </c>
    </row>
    <row r="71" spans="1:9" ht="35.25" customHeight="1">
      <c r="A71" s="82" t="s">
        <v>94</v>
      </c>
      <c r="B71" s="85" t="s">
        <v>35</v>
      </c>
      <c r="C71" s="85" t="s">
        <v>37</v>
      </c>
      <c r="D71" s="174" t="s">
        <v>167</v>
      </c>
      <c r="E71" s="175"/>
      <c r="F71" s="175"/>
      <c r="G71" s="85" t="s">
        <v>95</v>
      </c>
      <c r="H71" s="90">
        <v>243.3</v>
      </c>
      <c r="I71" s="107">
        <v>251.7</v>
      </c>
    </row>
    <row r="72" spans="1:9" ht="63">
      <c r="A72" s="98" t="s">
        <v>198</v>
      </c>
      <c r="B72" s="85" t="s">
        <v>35</v>
      </c>
      <c r="C72" s="85" t="s">
        <v>37</v>
      </c>
      <c r="D72" s="174" t="s">
        <v>199</v>
      </c>
      <c r="E72" s="175"/>
      <c r="F72" s="175"/>
      <c r="G72" s="85"/>
      <c r="H72" s="90">
        <f aca="true" t="shared" si="9" ref="H72:I74">H73</f>
        <v>731.4</v>
      </c>
      <c r="I72" s="107">
        <f t="shared" si="9"/>
        <v>755.8</v>
      </c>
    </row>
    <row r="73" spans="1:9" ht="25.5" customHeight="1">
      <c r="A73" s="2" t="s">
        <v>173</v>
      </c>
      <c r="B73" s="85" t="s">
        <v>35</v>
      </c>
      <c r="C73" s="85" t="s">
        <v>37</v>
      </c>
      <c r="D73" s="174" t="s">
        <v>200</v>
      </c>
      <c r="E73" s="175"/>
      <c r="F73" s="175"/>
      <c r="G73" s="85"/>
      <c r="H73" s="90">
        <f t="shared" si="9"/>
        <v>731.4</v>
      </c>
      <c r="I73" s="107">
        <f t="shared" si="9"/>
        <v>755.8</v>
      </c>
    </row>
    <row r="74" spans="1:9" ht="50.25" customHeight="1">
      <c r="A74" s="97" t="s">
        <v>214</v>
      </c>
      <c r="B74" s="85" t="s">
        <v>35</v>
      </c>
      <c r="C74" s="85" t="s">
        <v>37</v>
      </c>
      <c r="D74" s="174" t="s">
        <v>201</v>
      </c>
      <c r="E74" s="175"/>
      <c r="F74" s="175"/>
      <c r="G74" s="79"/>
      <c r="H74" s="90">
        <f t="shared" si="9"/>
        <v>731.4</v>
      </c>
      <c r="I74" s="107">
        <f t="shared" si="9"/>
        <v>755.8</v>
      </c>
    </row>
    <row r="75" spans="1:9" ht="35.25" customHeight="1">
      <c r="A75" s="82" t="s">
        <v>94</v>
      </c>
      <c r="B75" s="85" t="s">
        <v>35</v>
      </c>
      <c r="C75" s="85" t="s">
        <v>37</v>
      </c>
      <c r="D75" s="174" t="s">
        <v>201</v>
      </c>
      <c r="E75" s="175"/>
      <c r="F75" s="175"/>
      <c r="G75" s="85" t="s">
        <v>95</v>
      </c>
      <c r="H75" s="90">
        <v>731.4</v>
      </c>
      <c r="I75" s="107">
        <v>755.8</v>
      </c>
    </row>
    <row r="76" spans="1:9" ht="31.5">
      <c r="A76" s="30" t="s">
        <v>96</v>
      </c>
      <c r="B76" s="79" t="s">
        <v>35</v>
      </c>
      <c r="C76" s="79" t="s">
        <v>64</v>
      </c>
      <c r="D76" s="174"/>
      <c r="E76" s="175"/>
      <c r="F76" s="175"/>
      <c r="G76" s="79"/>
      <c r="H76" s="80">
        <f aca="true" t="shared" si="10" ref="H76:I79">H77</f>
        <v>10.92</v>
      </c>
      <c r="I76" s="107">
        <f t="shared" si="10"/>
        <v>10.92</v>
      </c>
    </row>
    <row r="77" spans="1:9" ht="12.75" customHeight="1">
      <c r="A77" s="1" t="s">
        <v>137</v>
      </c>
      <c r="B77" s="85" t="s">
        <v>35</v>
      </c>
      <c r="C77" s="85" t="s">
        <v>64</v>
      </c>
      <c r="D77" s="174" t="s">
        <v>123</v>
      </c>
      <c r="E77" s="175"/>
      <c r="F77" s="175"/>
      <c r="G77" s="85"/>
      <c r="H77" s="90">
        <f t="shared" si="10"/>
        <v>10.92</v>
      </c>
      <c r="I77" s="107">
        <f t="shared" si="10"/>
        <v>10.92</v>
      </c>
    </row>
    <row r="78" spans="1:9" ht="98.25" customHeight="1">
      <c r="A78" s="88" t="s">
        <v>15</v>
      </c>
      <c r="B78" s="85" t="s">
        <v>35</v>
      </c>
      <c r="C78" s="85" t="s">
        <v>64</v>
      </c>
      <c r="D78" s="174" t="s">
        <v>130</v>
      </c>
      <c r="E78" s="175"/>
      <c r="F78" s="175"/>
      <c r="G78" s="85"/>
      <c r="H78" s="90">
        <f t="shared" si="10"/>
        <v>10.92</v>
      </c>
      <c r="I78" s="107">
        <f t="shared" si="10"/>
        <v>10.92</v>
      </c>
    </row>
    <row r="79" spans="1:9" ht="12.75" customHeight="1">
      <c r="A79" s="88" t="s">
        <v>145</v>
      </c>
      <c r="B79" s="85" t="s">
        <v>35</v>
      </c>
      <c r="C79" s="85" t="s">
        <v>64</v>
      </c>
      <c r="D79" s="174" t="s">
        <v>146</v>
      </c>
      <c r="E79" s="175"/>
      <c r="F79" s="175"/>
      <c r="G79" s="85"/>
      <c r="H79" s="90">
        <f t="shared" si="10"/>
        <v>10.92</v>
      </c>
      <c r="I79" s="107">
        <f t="shared" si="10"/>
        <v>10.92</v>
      </c>
    </row>
    <row r="80" spans="1:9" ht="12.75" customHeight="1">
      <c r="A80" s="88" t="s">
        <v>79</v>
      </c>
      <c r="B80" s="85" t="s">
        <v>35</v>
      </c>
      <c r="C80" s="85" t="s">
        <v>64</v>
      </c>
      <c r="D80" s="174" t="s">
        <v>120</v>
      </c>
      <c r="E80" s="175"/>
      <c r="F80" s="175"/>
      <c r="G80" s="85" t="s">
        <v>148</v>
      </c>
      <c r="H80" s="90">
        <v>10.92</v>
      </c>
      <c r="I80" s="107">
        <v>10.92</v>
      </c>
    </row>
    <row r="81" spans="1:9" ht="20.25" customHeight="1">
      <c r="A81" s="3" t="s">
        <v>114</v>
      </c>
      <c r="B81" s="24" t="s">
        <v>113</v>
      </c>
      <c r="C81" s="24" t="s">
        <v>33</v>
      </c>
      <c r="D81" s="174"/>
      <c r="E81" s="175"/>
      <c r="F81" s="175"/>
      <c r="G81" s="24"/>
      <c r="H81" s="109">
        <f>H86+H91+H97+H101+H105</f>
        <v>411.5</v>
      </c>
      <c r="I81" s="109">
        <f>I87+I92+I82</f>
        <v>411.5</v>
      </c>
    </row>
    <row r="82" spans="1:9" ht="20.25" customHeight="1">
      <c r="A82" s="30" t="s">
        <v>9</v>
      </c>
      <c r="B82" s="79" t="s">
        <v>113</v>
      </c>
      <c r="C82" s="79" t="s">
        <v>30</v>
      </c>
      <c r="D82" s="178"/>
      <c r="E82" s="178"/>
      <c r="F82" s="178"/>
      <c r="G82" s="79"/>
      <c r="H82" s="80">
        <f aca="true" t="shared" si="11" ref="H82:I85">H83</f>
        <v>15.5</v>
      </c>
      <c r="I82" s="80">
        <f t="shared" si="11"/>
        <v>15.5</v>
      </c>
    </row>
    <row r="83" spans="1:9" ht="20.25" customHeight="1">
      <c r="A83" s="88" t="s">
        <v>137</v>
      </c>
      <c r="B83" s="85" t="s">
        <v>113</v>
      </c>
      <c r="C83" s="85" t="s">
        <v>30</v>
      </c>
      <c r="D83" s="174" t="s">
        <v>123</v>
      </c>
      <c r="E83" s="175"/>
      <c r="F83" s="175"/>
      <c r="G83" s="85"/>
      <c r="H83" s="90">
        <f t="shared" si="11"/>
        <v>15.5</v>
      </c>
      <c r="I83" s="90">
        <f t="shared" si="11"/>
        <v>15.5</v>
      </c>
    </row>
    <row r="84" spans="1:9" ht="30.75" customHeight="1">
      <c r="A84" s="88" t="s">
        <v>173</v>
      </c>
      <c r="B84" s="85" t="s">
        <v>113</v>
      </c>
      <c r="C84" s="85" t="s">
        <v>30</v>
      </c>
      <c r="D84" s="174" t="s">
        <v>143</v>
      </c>
      <c r="E84" s="174"/>
      <c r="F84" s="174"/>
      <c r="G84" s="85"/>
      <c r="H84" s="90">
        <f t="shared" si="11"/>
        <v>15.5</v>
      </c>
      <c r="I84" s="90">
        <f t="shared" si="11"/>
        <v>15.5</v>
      </c>
    </row>
    <row r="85" spans="1:9" ht="173.25" customHeight="1">
      <c r="A85" s="88" t="s">
        <v>7</v>
      </c>
      <c r="B85" s="85" t="s">
        <v>113</v>
      </c>
      <c r="C85" s="85" t="s">
        <v>30</v>
      </c>
      <c r="D85" s="174" t="s">
        <v>8</v>
      </c>
      <c r="E85" s="174"/>
      <c r="F85" s="174"/>
      <c r="G85" s="85"/>
      <c r="H85" s="90">
        <f t="shared" si="11"/>
        <v>15.5</v>
      </c>
      <c r="I85" s="90">
        <f t="shared" si="11"/>
        <v>15.5</v>
      </c>
    </row>
    <row r="86" spans="1:9" ht="33" customHeight="1">
      <c r="A86" s="88" t="s">
        <v>94</v>
      </c>
      <c r="B86" s="85" t="s">
        <v>113</v>
      </c>
      <c r="C86" s="85" t="s">
        <v>30</v>
      </c>
      <c r="D86" s="174" t="s">
        <v>8</v>
      </c>
      <c r="E86" s="174"/>
      <c r="F86" s="174"/>
      <c r="G86" s="85" t="s">
        <v>95</v>
      </c>
      <c r="H86" s="90">
        <v>15.5</v>
      </c>
      <c r="I86" s="90">
        <v>15.5</v>
      </c>
    </row>
    <row r="87" spans="1:9" ht="24" customHeight="1">
      <c r="A87" s="30" t="s">
        <v>142</v>
      </c>
      <c r="B87" s="85" t="s">
        <v>113</v>
      </c>
      <c r="C87" s="85" t="s">
        <v>31</v>
      </c>
      <c r="D87" s="174"/>
      <c r="E87" s="175"/>
      <c r="F87" s="175"/>
      <c r="G87" s="85"/>
      <c r="H87" s="90">
        <f aca="true" t="shared" si="12" ref="H87:I90">H88</f>
        <v>82.3</v>
      </c>
      <c r="I87" s="107">
        <f t="shared" si="12"/>
        <v>82.3</v>
      </c>
    </row>
    <row r="88" spans="1:9" ht="20.25" customHeight="1">
      <c r="A88" s="1" t="s">
        <v>137</v>
      </c>
      <c r="B88" s="85" t="s">
        <v>113</v>
      </c>
      <c r="C88" s="85" t="s">
        <v>31</v>
      </c>
      <c r="D88" s="174" t="s">
        <v>123</v>
      </c>
      <c r="E88" s="175"/>
      <c r="F88" s="175"/>
      <c r="G88" s="85"/>
      <c r="H88" s="90">
        <f t="shared" si="12"/>
        <v>82.3</v>
      </c>
      <c r="I88" s="90">
        <f t="shared" si="12"/>
        <v>82.3</v>
      </c>
    </row>
    <row r="89" spans="1:9" ht="32.25" customHeight="1">
      <c r="A89" s="2" t="s">
        <v>140</v>
      </c>
      <c r="B89" s="85" t="s">
        <v>113</v>
      </c>
      <c r="C89" s="85" t="s">
        <v>31</v>
      </c>
      <c r="D89" s="174" t="s">
        <v>143</v>
      </c>
      <c r="E89" s="175"/>
      <c r="F89" s="175"/>
      <c r="G89" s="85"/>
      <c r="H89" s="90">
        <f t="shared" si="12"/>
        <v>82.3</v>
      </c>
      <c r="I89" s="90">
        <f t="shared" si="12"/>
        <v>82.3</v>
      </c>
    </row>
    <row r="90" spans="1:9" ht="65.25" customHeight="1">
      <c r="A90" s="2" t="s">
        <v>126</v>
      </c>
      <c r="B90" s="85" t="s">
        <v>113</v>
      </c>
      <c r="C90" s="85" t="s">
        <v>31</v>
      </c>
      <c r="D90" s="174" t="s">
        <v>134</v>
      </c>
      <c r="E90" s="175"/>
      <c r="F90" s="175"/>
      <c r="G90" s="85"/>
      <c r="H90" s="90">
        <f t="shared" si="12"/>
        <v>82.3</v>
      </c>
      <c r="I90" s="90">
        <f t="shared" si="12"/>
        <v>82.3</v>
      </c>
    </row>
    <row r="91" spans="1:9" ht="41.25" customHeight="1">
      <c r="A91" s="2" t="s">
        <v>94</v>
      </c>
      <c r="B91" s="85" t="s">
        <v>113</v>
      </c>
      <c r="C91" s="85" t="s">
        <v>31</v>
      </c>
      <c r="D91" s="174" t="s">
        <v>134</v>
      </c>
      <c r="E91" s="175"/>
      <c r="F91" s="175"/>
      <c r="G91" s="85" t="s">
        <v>95</v>
      </c>
      <c r="H91" s="90">
        <v>82.3</v>
      </c>
      <c r="I91" s="90">
        <v>82.3</v>
      </c>
    </row>
    <row r="92" spans="1:9" ht="15.75">
      <c r="A92" s="30" t="s">
        <v>112</v>
      </c>
      <c r="B92" s="79" t="s">
        <v>113</v>
      </c>
      <c r="C92" s="79" t="s">
        <v>32</v>
      </c>
      <c r="D92" s="178"/>
      <c r="E92" s="179"/>
      <c r="F92" s="179"/>
      <c r="G92" s="79"/>
      <c r="H92" s="80">
        <f>H93+H98</f>
        <v>313.7</v>
      </c>
      <c r="I92" s="80">
        <f>I93+I98</f>
        <v>313.7</v>
      </c>
    </row>
    <row r="93" spans="1:9" ht="55.5" customHeight="1">
      <c r="A93" s="88" t="s">
        <v>215</v>
      </c>
      <c r="B93" s="85" t="s">
        <v>113</v>
      </c>
      <c r="C93" s="85" t="s">
        <v>32</v>
      </c>
      <c r="D93" s="174" t="s">
        <v>178</v>
      </c>
      <c r="E93" s="174"/>
      <c r="F93" s="174"/>
      <c r="G93" s="85"/>
      <c r="H93" s="90">
        <f aca="true" t="shared" si="13" ref="H93:I96">H94</f>
        <v>200</v>
      </c>
      <c r="I93" s="90">
        <f t="shared" si="13"/>
        <v>200</v>
      </c>
    </row>
    <row r="94" spans="1:9" ht="38.25" customHeight="1">
      <c r="A94" s="88" t="s">
        <v>140</v>
      </c>
      <c r="B94" s="85" t="s">
        <v>113</v>
      </c>
      <c r="C94" s="85" t="s">
        <v>32</v>
      </c>
      <c r="D94" s="174" t="s">
        <v>179</v>
      </c>
      <c r="E94" s="174"/>
      <c r="F94" s="174"/>
      <c r="G94" s="85"/>
      <c r="H94" s="90">
        <f t="shared" si="13"/>
        <v>200</v>
      </c>
      <c r="I94" s="90">
        <f t="shared" si="13"/>
        <v>200</v>
      </c>
    </row>
    <row r="95" spans="1:9" ht="12.75" customHeight="1">
      <c r="A95" s="88" t="s">
        <v>176</v>
      </c>
      <c r="B95" s="85" t="s">
        <v>113</v>
      </c>
      <c r="C95" s="85" t="s">
        <v>32</v>
      </c>
      <c r="D95" s="174" t="s">
        <v>180</v>
      </c>
      <c r="E95" s="174"/>
      <c r="F95" s="174"/>
      <c r="G95" s="85"/>
      <c r="H95" s="90">
        <f t="shared" si="13"/>
        <v>200</v>
      </c>
      <c r="I95" s="90">
        <f t="shared" si="13"/>
        <v>200</v>
      </c>
    </row>
    <row r="96" spans="1:9" ht="12.75" customHeight="1">
      <c r="A96" s="88" t="s">
        <v>177</v>
      </c>
      <c r="B96" s="85" t="s">
        <v>113</v>
      </c>
      <c r="C96" s="85" t="s">
        <v>32</v>
      </c>
      <c r="D96" s="174" t="s">
        <v>181</v>
      </c>
      <c r="E96" s="174"/>
      <c r="F96" s="174"/>
      <c r="G96" s="85"/>
      <c r="H96" s="90">
        <f t="shared" si="13"/>
        <v>200</v>
      </c>
      <c r="I96" s="90">
        <f t="shared" si="13"/>
        <v>200</v>
      </c>
    </row>
    <row r="97" spans="1:9" ht="34.5" customHeight="1">
      <c r="A97" s="88" t="s">
        <v>94</v>
      </c>
      <c r="B97" s="85" t="s">
        <v>113</v>
      </c>
      <c r="C97" s="85" t="s">
        <v>32</v>
      </c>
      <c r="D97" s="174" t="s">
        <v>181</v>
      </c>
      <c r="E97" s="174"/>
      <c r="F97" s="174"/>
      <c r="G97" s="85" t="s">
        <v>95</v>
      </c>
      <c r="H97" s="90">
        <v>200</v>
      </c>
      <c r="I97" s="90">
        <v>200</v>
      </c>
    </row>
    <row r="98" spans="1:9" ht="28.5" customHeight="1">
      <c r="A98" s="1" t="s">
        <v>137</v>
      </c>
      <c r="B98" s="85" t="s">
        <v>113</v>
      </c>
      <c r="C98" s="85" t="s">
        <v>32</v>
      </c>
      <c r="D98" s="174" t="s">
        <v>123</v>
      </c>
      <c r="E98" s="175"/>
      <c r="F98" s="175"/>
      <c r="G98" s="85"/>
      <c r="H98" s="90">
        <f>H101+H105</f>
        <v>113.7</v>
      </c>
      <c r="I98" s="90">
        <f>I101+I105</f>
        <v>113.7</v>
      </c>
    </row>
    <row r="99" spans="1:9" ht="33" customHeight="1">
      <c r="A99" s="2" t="s">
        <v>140</v>
      </c>
      <c r="B99" s="85" t="s">
        <v>113</v>
      </c>
      <c r="C99" s="85" t="s">
        <v>32</v>
      </c>
      <c r="D99" s="174" t="s">
        <v>143</v>
      </c>
      <c r="E99" s="175"/>
      <c r="F99" s="175"/>
      <c r="G99" s="85"/>
      <c r="H99" s="90">
        <f>H100</f>
        <v>77.5</v>
      </c>
      <c r="I99" s="90">
        <f>I100</f>
        <v>77.5</v>
      </c>
    </row>
    <row r="100" spans="1:9" ht="32.25" customHeight="1">
      <c r="A100" s="2" t="s">
        <v>125</v>
      </c>
      <c r="B100" s="85" t="s">
        <v>113</v>
      </c>
      <c r="C100" s="85" t="s">
        <v>32</v>
      </c>
      <c r="D100" s="174" t="s">
        <v>136</v>
      </c>
      <c r="E100" s="175"/>
      <c r="F100" s="175"/>
      <c r="G100" s="85"/>
      <c r="H100" s="90">
        <f>H101</f>
        <v>77.5</v>
      </c>
      <c r="I100" s="90">
        <f>I101</f>
        <v>77.5</v>
      </c>
    </row>
    <row r="101" spans="1:9" ht="30.75" customHeight="1">
      <c r="A101" s="2" t="s">
        <v>94</v>
      </c>
      <c r="B101" s="85" t="s">
        <v>113</v>
      </c>
      <c r="C101" s="85" t="s">
        <v>32</v>
      </c>
      <c r="D101" s="174" t="s">
        <v>136</v>
      </c>
      <c r="E101" s="175"/>
      <c r="F101" s="175"/>
      <c r="G101" s="85" t="s">
        <v>95</v>
      </c>
      <c r="H101" s="90">
        <v>77.5</v>
      </c>
      <c r="I101" s="90">
        <v>77.5</v>
      </c>
    </row>
    <row r="102" spans="1:9" ht="29.25" customHeight="1">
      <c r="A102" s="1" t="s">
        <v>137</v>
      </c>
      <c r="B102" s="85" t="s">
        <v>113</v>
      </c>
      <c r="C102" s="85" t="s">
        <v>32</v>
      </c>
      <c r="D102" s="176" t="s">
        <v>123</v>
      </c>
      <c r="E102" s="177"/>
      <c r="F102" s="177"/>
      <c r="G102" s="85"/>
      <c r="H102" s="90">
        <f aca="true" t="shared" si="14" ref="H102:I104">H103</f>
        <v>36.2</v>
      </c>
      <c r="I102" s="90">
        <f t="shared" si="14"/>
        <v>36.2</v>
      </c>
    </row>
    <row r="103" spans="1:9" ht="30.75" customHeight="1">
      <c r="A103" s="2" t="s">
        <v>140</v>
      </c>
      <c r="B103" s="85" t="s">
        <v>113</v>
      </c>
      <c r="C103" s="85" t="s">
        <v>32</v>
      </c>
      <c r="D103" s="176" t="s">
        <v>143</v>
      </c>
      <c r="E103" s="177"/>
      <c r="F103" s="177"/>
      <c r="G103" s="85"/>
      <c r="H103" s="90">
        <f t="shared" si="14"/>
        <v>36.2</v>
      </c>
      <c r="I103" s="90">
        <f t="shared" si="14"/>
        <v>36.2</v>
      </c>
    </row>
    <row r="104" spans="1:9" ht="24" customHeight="1">
      <c r="A104" s="89" t="s">
        <v>124</v>
      </c>
      <c r="B104" s="85" t="s">
        <v>113</v>
      </c>
      <c r="C104" s="85" t="s">
        <v>32</v>
      </c>
      <c r="D104" s="174" t="s">
        <v>135</v>
      </c>
      <c r="E104" s="175"/>
      <c r="F104" s="175"/>
      <c r="G104" s="85"/>
      <c r="H104" s="90">
        <f t="shared" si="14"/>
        <v>36.2</v>
      </c>
      <c r="I104" s="90">
        <f t="shared" si="14"/>
        <v>36.2</v>
      </c>
    </row>
    <row r="105" spans="1:9" ht="27.75" customHeight="1">
      <c r="A105" s="2" t="s">
        <v>94</v>
      </c>
      <c r="B105" s="85" t="s">
        <v>113</v>
      </c>
      <c r="C105" s="85" t="s">
        <v>32</v>
      </c>
      <c r="D105" s="174" t="s">
        <v>135</v>
      </c>
      <c r="E105" s="175"/>
      <c r="F105" s="175"/>
      <c r="G105" s="85" t="s">
        <v>95</v>
      </c>
      <c r="H105" s="90">
        <v>36.2</v>
      </c>
      <c r="I105" s="90">
        <v>36.2</v>
      </c>
    </row>
    <row r="106" spans="1:9" ht="15.75">
      <c r="A106" s="111" t="s">
        <v>63</v>
      </c>
      <c r="B106" s="24" t="s">
        <v>38</v>
      </c>
      <c r="C106" s="24" t="s">
        <v>33</v>
      </c>
      <c r="D106" s="174"/>
      <c r="E106" s="175"/>
      <c r="F106" s="175"/>
      <c r="G106" s="24"/>
      <c r="H106" s="109">
        <f aca="true" t="shared" si="15" ref="H106:I110">H107</f>
        <v>1110.6</v>
      </c>
      <c r="I106" s="109">
        <f t="shared" si="15"/>
        <v>932.6</v>
      </c>
    </row>
    <row r="107" spans="1:9" ht="15.75">
      <c r="A107" s="78" t="s">
        <v>40</v>
      </c>
      <c r="B107" s="79" t="s">
        <v>38</v>
      </c>
      <c r="C107" s="79" t="s">
        <v>30</v>
      </c>
      <c r="D107" s="174"/>
      <c r="E107" s="175"/>
      <c r="F107" s="175"/>
      <c r="G107" s="79"/>
      <c r="H107" s="90">
        <f t="shared" si="15"/>
        <v>1110.6</v>
      </c>
      <c r="I107" s="107">
        <f t="shared" si="15"/>
        <v>932.6</v>
      </c>
    </row>
    <row r="108" spans="1:9" ht="38.25" customHeight="1">
      <c r="A108" s="98" t="s">
        <v>216</v>
      </c>
      <c r="B108" s="85" t="s">
        <v>38</v>
      </c>
      <c r="C108" s="85" t="s">
        <v>30</v>
      </c>
      <c r="D108" s="174" t="s">
        <v>127</v>
      </c>
      <c r="E108" s="175"/>
      <c r="F108" s="175"/>
      <c r="G108" s="85"/>
      <c r="H108" s="90">
        <f t="shared" si="15"/>
        <v>1110.6</v>
      </c>
      <c r="I108" s="107">
        <f t="shared" si="15"/>
        <v>932.6</v>
      </c>
    </row>
    <row r="109" spans="1:9" ht="45.75" customHeight="1">
      <c r="A109" s="82" t="s">
        <v>88</v>
      </c>
      <c r="B109" s="85" t="s">
        <v>38</v>
      </c>
      <c r="C109" s="85" t="s">
        <v>30</v>
      </c>
      <c r="D109" s="174" t="s">
        <v>131</v>
      </c>
      <c r="E109" s="175"/>
      <c r="F109" s="175"/>
      <c r="G109" s="85"/>
      <c r="H109" s="90">
        <f t="shared" si="15"/>
        <v>1110.6</v>
      </c>
      <c r="I109" s="107">
        <f t="shared" si="15"/>
        <v>932.6</v>
      </c>
    </row>
    <row r="110" spans="1:9" ht="25.5" customHeight="1">
      <c r="A110" s="82" t="s">
        <v>144</v>
      </c>
      <c r="B110" s="85" t="s">
        <v>38</v>
      </c>
      <c r="C110" s="85" t="s">
        <v>30</v>
      </c>
      <c r="D110" s="174" t="s">
        <v>121</v>
      </c>
      <c r="E110" s="175"/>
      <c r="F110" s="175"/>
      <c r="G110" s="85"/>
      <c r="H110" s="90">
        <f t="shared" si="15"/>
        <v>1110.6</v>
      </c>
      <c r="I110" s="107">
        <f t="shared" si="15"/>
        <v>932.6</v>
      </c>
    </row>
    <row r="111" spans="1:9" ht="38.25" customHeight="1">
      <c r="A111" s="82" t="s">
        <v>97</v>
      </c>
      <c r="B111" s="85" t="s">
        <v>38</v>
      </c>
      <c r="C111" s="85" t="s">
        <v>30</v>
      </c>
      <c r="D111" s="174" t="s">
        <v>121</v>
      </c>
      <c r="E111" s="175"/>
      <c r="F111" s="175"/>
      <c r="G111" s="85" t="s">
        <v>98</v>
      </c>
      <c r="H111" s="90">
        <v>1110.6</v>
      </c>
      <c r="I111" s="107">
        <v>932.6</v>
      </c>
    </row>
    <row r="112" spans="1:9" ht="23.25" customHeight="1">
      <c r="A112" s="111" t="s">
        <v>10</v>
      </c>
      <c r="B112" s="24" t="s">
        <v>162</v>
      </c>
      <c r="C112" s="24" t="s">
        <v>32</v>
      </c>
      <c r="D112" s="200"/>
      <c r="E112" s="201"/>
      <c r="F112" s="201"/>
      <c r="G112" s="85"/>
      <c r="H112" s="109">
        <f aca="true" t="shared" si="16" ref="H112:I115">H113</f>
        <v>50</v>
      </c>
      <c r="I112" s="104">
        <f t="shared" si="16"/>
        <v>47</v>
      </c>
    </row>
    <row r="113" spans="1:9" ht="30" customHeight="1">
      <c r="A113" s="101" t="s">
        <v>137</v>
      </c>
      <c r="B113" s="85" t="s">
        <v>162</v>
      </c>
      <c r="C113" s="85" t="s">
        <v>32</v>
      </c>
      <c r="D113" s="177" t="s">
        <v>123</v>
      </c>
      <c r="E113" s="177"/>
      <c r="F113" s="177"/>
      <c r="G113" s="85"/>
      <c r="H113" s="90">
        <f t="shared" si="16"/>
        <v>50</v>
      </c>
      <c r="I113" s="107">
        <f t="shared" si="16"/>
        <v>47</v>
      </c>
    </row>
    <row r="114" spans="1:9" ht="38.25" customHeight="1">
      <c r="A114" s="101" t="s">
        <v>11</v>
      </c>
      <c r="B114" s="85" t="s">
        <v>162</v>
      </c>
      <c r="C114" s="85" t="s">
        <v>32</v>
      </c>
      <c r="D114" s="177" t="s">
        <v>12</v>
      </c>
      <c r="E114" s="177"/>
      <c r="F114" s="177"/>
      <c r="G114" s="85"/>
      <c r="H114" s="90">
        <f t="shared" si="16"/>
        <v>50</v>
      </c>
      <c r="I114" s="107">
        <f t="shared" si="16"/>
        <v>47</v>
      </c>
    </row>
    <row r="115" spans="1:9" ht="177.75" customHeight="1">
      <c r="A115" s="101" t="s">
        <v>13</v>
      </c>
      <c r="B115" s="85" t="s">
        <v>162</v>
      </c>
      <c r="C115" s="85" t="s">
        <v>32</v>
      </c>
      <c r="D115" s="177" t="s">
        <v>14</v>
      </c>
      <c r="E115" s="177"/>
      <c r="F115" s="177"/>
      <c r="G115" s="85"/>
      <c r="H115" s="90">
        <f t="shared" si="16"/>
        <v>50</v>
      </c>
      <c r="I115" s="107">
        <f t="shared" si="16"/>
        <v>47</v>
      </c>
    </row>
    <row r="116" spans="1:9" ht="38.25" customHeight="1">
      <c r="A116" s="101" t="s">
        <v>19</v>
      </c>
      <c r="B116" s="85" t="s">
        <v>162</v>
      </c>
      <c r="C116" s="85" t="s">
        <v>32</v>
      </c>
      <c r="D116" s="177" t="s">
        <v>14</v>
      </c>
      <c r="E116" s="177"/>
      <c r="F116" s="177"/>
      <c r="G116" s="85" t="s">
        <v>20</v>
      </c>
      <c r="H116" s="90">
        <v>50</v>
      </c>
      <c r="I116" s="107">
        <v>47</v>
      </c>
    </row>
    <row r="117" spans="1:9" ht="15.75">
      <c r="A117" s="111" t="s">
        <v>61</v>
      </c>
      <c r="B117" s="24" t="s">
        <v>39</v>
      </c>
      <c r="C117" s="24" t="s">
        <v>33</v>
      </c>
      <c r="D117" s="174"/>
      <c r="E117" s="175"/>
      <c r="F117" s="175"/>
      <c r="G117" s="24"/>
      <c r="H117" s="109">
        <f aca="true" t="shared" si="17" ref="H117:I121">H118</f>
        <v>150</v>
      </c>
      <c r="I117" s="109">
        <f t="shared" si="17"/>
        <v>150</v>
      </c>
    </row>
    <row r="118" spans="1:9" ht="15.75">
      <c r="A118" s="102" t="s">
        <v>62</v>
      </c>
      <c r="B118" s="79" t="s">
        <v>39</v>
      </c>
      <c r="C118" s="79" t="s">
        <v>31</v>
      </c>
      <c r="D118" s="174"/>
      <c r="E118" s="175"/>
      <c r="F118" s="175"/>
      <c r="G118" s="79"/>
      <c r="H118" s="80">
        <f t="shared" si="17"/>
        <v>150</v>
      </c>
      <c r="I118" s="80">
        <f t="shared" si="17"/>
        <v>150</v>
      </c>
    </row>
    <row r="119" spans="1:9" ht="56.25" customHeight="1">
      <c r="A119" s="98" t="s">
        <v>217</v>
      </c>
      <c r="B119" s="85" t="s">
        <v>39</v>
      </c>
      <c r="C119" s="85" t="s">
        <v>31</v>
      </c>
      <c r="D119" s="174" t="s">
        <v>128</v>
      </c>
      <c r="E119" s="175"/>
      <c r="F119" s="175"/>
      <c r="G119" s="85"/>
      <c r="H119" s="90">
        <f t="shared" si="17"/>
        <v>150</v>
      </c>
      <c r="I119" s="90">
        <f t="shared" si="17"/>
        <v>150</v>
      </c>
    </row>
    <row r="120" spans="1:9" ht="37.5" customHeight="1">
      <c r="A120" s="2" t="s">
        <v>140</v>
      </c>
      <c r="B120" s="85" t="s">
        <v>39</v>
      </c>
      <c r="C120" s="85" t="s">
        <v>31</v>
      </c>
      <c r="D120" s="174" t="s">
        <v>132</v>
      </c>
      <c r="E120" s="175"/>
      <c r="F120" s="175"/>
      <c r="G120" s="85"/>
      <c r="H120" s="90">
        <f t="shared" si="17"/>
        <v>150</v>
      </c>
      <c r="I120" s="90">
        <f t="shared" si="17"/>
        <v>150</v>
      </c>
    </row>
    <row r="121" spans="1:9" ht="29.25" customHeight="1">
      <c r="A121" s="98" t="s">
        <v>89</v>
      </c>
      <c r="B121" s="85" t="s">
        <v>39</v>
      </c>
      <c r="C121" s="85" t="s">
        <v>31</v>
      </c>
      <c r="D121" s="174" t="s">
        <v>122</v>
      </c>
      <c r="E121" s="175"/>
      <c r="F121" s="175"/>
      <c r="G121" s="85"/>
      <c r="H121" s="90">
        <f t="shared" si="17"/>
        <v>150</v>
      </c>
      <c r="I121" s="90">
        <f t="shared" si="17"/>
        <v>150</v>
      </c>
    </row>
    <row r="122" spans="1:9" ht="94.5">
      <c r="A122" s="82" t="s">
        <v>93</v>
      </c>
      <c r="B122" s="85" t="s">
        <v>39</v>
      </c>
      <c r="C122" s="85" t="s">
        <v>31</v>
      </c>
      <c r="D122" s="174" t="s">
        <v>122</v>
      </c>
      <c r="E122" s="175"/>
      <c r="F122" s="175"/>
      <c r="G122" s="85" t="s">
        <v>92</v>
      </c>
      <c r="H122" s="90">
        <v>150</v>
      </c>
      <c r="I122" s="90">
        <v>150</v>
      </c>
    </row>
    <row r="123" spans="1:9" ht="15.75">
      <c r="A123" s="63" t="s">
        <v>66</v>
      </c>
      <c r="B123" s="63"/>
      <c r="C123" s="63"/>
      <c r="D123" s="189"/>
      <c r="E123" s="190"/>
      <c r="F123" s="190"/>
      <c r="G123" s="63"/>
      <c r="H123" s="104">
        <f>H16+H47+H60+H65+H81+H106+H112+H117</f>
        <v>4952.599999999999</v>
      </c>
      <c r="I123" s="104">
        <f>I16+I47+I60+I65+I81+I106+I112+I117</f>
        <v>4927.2</v>
      </c>
    </row>
    <row r="124" ht="15.75">
      <c r="I124" s="115"/>
    </row>
    <row r="125" ht="15.75">
      <c r="I125" s="115"/>
    </row>
    <row r="126" ht="15.75">
      <c r="I126" s="115"/>
    </row>
    <row r="127" ht="15.75">
      <c r="I127" s="115"/>
    </row>
    <row r="128" ht="15.75">
      <c r="I128" s="115"/>
    </row>
    <row r="129" ht="15.75">
      <c r="I129" s="115"/>
    </row>
    <row r="130" ht="15.75">
      <c r="I130" s="115"/>
    </row>
    <row r="131" ht="15.75">
      <c r="I131" s="115"/>
    </row>
    <row r="132" ht="15.75">
      <c r="I132" s="115"/>
    </row>
    <row r="133" ht="15.75">
      <c r="I133" s="115"/>
    </row>
    <row r="134" ht="15.75">
      <c r="I134" s="115"/>
    </row>
    <row r="135" ht="15.75">
      <c r="I135" s="115"/>
    </row>
    <row r="136" ht="15.75">
      <c r="I136" s="115"/>
    </row>
    <row r="137" ht="15.75">
      <c r="I137" s="115"/>
    </row>
    <row r="138" ht="15.75">
      <c r="I138" s="115"/>
    </row>
    <row r="139" ht="15.75">
      <c r="I139" s="115"/>
    </row>
    <row r="140" ht="15.75">
      <c r="I140" s="115"/>
    </row>
    <row r="141" ht="15.75">
      <c r="I141" s="115"/>
    </row>
  </sheetData>
  <sheetProtection/>
  <mergeCells count="121">
    <mergeCell ref="D34:F34"/>
    <mergeCell ref="D60:F60"/>
    <mergeCell ref="D61:F61"/>
    <mergeCell ref="D62:F62"/>
    <mergeCell ref="D35:F35"/>
    <mergeCell ref="D36:F36"/>
    <mergeCell ref="D37:F37"/>
    <mergeCell ref="D38:F38"/>
    <mergeCell ref="D39:F39"/>
    <mergeCell ref="D40:F40"/>
    <mergeCell ref="D115:F115"/>
    <mergeCell ref="D116:F116"/>
    <mergeCell ref="D86:F86"/>
    <mergeCell ref="D112:F112"/>
    <mergeCell ref="D113:F113"/>
    <mergeCell ref="D114:F114"/>
    <mergeCell ref="D87:F87"/>
    <mergeCell ref="D88:F88"/>
    <mergeCell ref="D89:F89"/>
    <mergeCell ref="D90:F90"/>
    <mergeCell ref="A9:G9"/>
    <mergeCell ref="B1:I1"/>
    <mergeCell ref="B2:I6"/>
    <mergeCell ref="A8:I8"/>
    <mergeCell ref="A11:A15"/>
    <mergeCell ref="B11:G12"/>
    <mergeCell ref="B13:B15"/>
    <mergeCell ref="C13:C15"/>
    <mergeCell ref="D13:F15"/>
    <mergeCell ref="G13:G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47:F47"/>
    <mergeCell ref="D48:F48"/>
    <mergeCell ref="D41:F41"/>
    <mergeCell ref="D42:F42"/>
    <mergeCell ref="D43:F43"/>
    <mergeCell ref="D44:F44"/>
    <mergeCell ref="D46:F46"/>
    <mergeCell ref="D45:F45"/>
    <mergeCell ref="D49:F49"/>
    <mergeCell ref="D51:F51"/>
    <mergeCell ref="D50:F50"/>
    <mergeCell ref="D52:F52"/>
    <mergeCell ref="D53:F53"/>
    <mergeCell ref="D54:F54"/>
    <mergeCell ref="D65:F65"/>
    <mergeCell ref="D55:F55"/>
    <mergeCell ref="D56:F56"/>
    <mergeCell ref="D57:F57"/>
    <mergeCell ref="D58:F58"/>
    <mergeCell ref="D59:F59"/>
    <mergeCell ref="D63:F63"/>
    <mergeCell ref="D64:F64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91:F91"/>
    <mergeCell ref="D92:F92"/>
    <mergeCell ref="D82:F82"/>
    <mergeCell ref="D83:F83"/>
    <mergeCell ref="D84:F84"/>
    <mergeCell ref="D85:F85"/>
    <mergeCell ref="D98:F98"/>
    <mergeCell ref="D99:F99"/>
    <mergeCell ref="D93:F93"/>
    <mergeCell ref="D94:F94"/>
    <mergeCell ref="D95:F95"/>
    <mergeCell ref="D96:F96"/>
    <mergeCell ref="D97:F97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22:F122"/>
    <mergeCell ref="D123:F123"/>
    <mergeCell ref="H11:I12"/>
    <mergeCell ref="H13:H15"/>
    <mergeCell ref="I13:I15"/>
    <mergeCell ref="D118:F118"/>
    <mergeCell ref="D119:F119"/>
    <mergeCell ref="D120:F120"/>
    <mergeCell ref="D121:F121"/>
    <mergeCell ref="D117:F11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2"/>
  <sheetViews>
    <sheetView tabSelected="1" zoomScalePageLayoutView="0" workbookViewId="0" topLeftCell="A163">
      <selection activeCell="I166" sqref="I166"/>
    </sheetView>
  </sheetViews>
  <sheetFormatPr defaultColWidth="9.00390625" defaultRowHeight="12.75"/>
  <cols>
    <col min="1" max="1" width="39.125" style="8" customWidth="1"/>
    <col min="2" max="2" width="6.00390625" style="8" customWidth="1"/>
    <col min="3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5.00390625" style="8" customWidth="1"/>
    <col min="8" max="8" width="5.25390625" style="8" customWidth="1"/>
    <col min="9" max="9" width="11.125" style="8" customWidth="1"/>
    <col min="10" max="10" width="10.00390625" style="8" hidden="1" customWidth="1"/>
    <col min="11" max="16384" width="9.125" style="8" customWidth="1"/>
  </cols>
  <sheetData>
    <row r="1" spans="3:9" ht="15.75">
      <c r="C1" s="183" t="s">
        <v>54</v>
      </c>
      <c r="D1" s="219"/>
      <c r="E1" s="219"/>
      <c r="F1" s="219"/>
      <c r="G1" s="219"/>
      <c r="H1" s="219"/>
      <c r="I1" s="219"/>
    </row>
    <row r="2" spans="2:10" ht="12.75" customHeight="1">
      <c r="B2" s="198" t="s">
        <v>256</v>
      </c>
      <c r="C2" s="199"/>
      <c r="D2" s="199"/>
      <c r="E2" s="199"/>
      <c r="F2" s="199"/>
      <c r="G2" s="199"/>
      <c r="H2" s="199"/>
      <c r="I2" s="199"/>
      <c r="J2" s="199"/>
    </row>
    <row r="3" spans="2:10" ht="15.75"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5.75">
      <c r="A4" s="65"/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5.75">
      <c r="A5" s="65"/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5.75">
      <c r="A6" s="65"/>
      <c r="B6" s="199"/>
      <c r="C6" s="199"/>
      <c r="D6" s="199"/>
      <c r="E6" s="199"/>
      <c r="F6" s="199"/>
      <c r="G6" s="199"/>
      <c r="H6" s="199"/>
      <c r="I6" s="199"/>
      <c r="J6" s="199"/>
    </row>
    <row r="7" spans="1:9" ht="15.75">
      <c r="A7" s="64"/>
      <c r="B7" s="64"/>
      <c r="C7" s="105"/>
      <c r="D7" s="105"/>
      <c r="E7" s="183" t="s">
        <v>263</v>
      </c>
      <c r="F7" s="183"/>
      <c r="G7" s="183"/>
      <c r="H7" s="183"/>
      <c r="I7" s="183"/>
    </row>
    <row r="8" spans="1:9" ht="29.25" customHeight="1">
      <c r="A8" s="185" t="s">
        <v>245</v>
      </c>
      <c r="B8" s="185"/>
      <c r="C8" s="185"/>
      <c r="D8" s="185"/>
      <c r="E8" s="185"/>
      <c r="F8" s="185"/>
      <c r="G8" s="185"/>
      <c r="H8" s="185"/>
      <c r="I8" s="67"/>
    </row>
    <row r="9" spans="1:9" ht="15.75">
      <c r="A9" s="70"/>
      <c r="B9" s="70"/>
      <c r="C9" s="70"/>
      <c r="D9" s="70"/>
      <c r="E9" s="70"/>
      <c r="F9" s="70"/>
      <c r="G9" s="70"/>
      <c r="H9" s="70"/>
      <c r="I9" s="71" t="s">
        <v>22</v>
      </c>
    </row>
    <row r="10" spans="1:9" ht="15.75">
      <c r="A10" s="180" t="s">
        <v>23</v>
      </c>
      <c r="B10" s="180" t="s">
        <v>59</v>
      </c>
      <c r="C10" s="175" t="s">
        <v>86</v>
      </c>
      <c r="D10" s="175"/>
      <c r="E10" s="175"/>
      <c r="F10" s="175"/>
      <c r="G10" s="175"/>
      <c r="H10" s="175"/>
      <c r="I10" s="180" t="s">
        <v>25</v>
      </c>
    </row>
    <row r="11" spans="1:9" ht="15.75">
      <c r="A11" s="180"/>
      <c r="B11" s="175"/>
      <c r="C11" s="175"/>
      <c r="D11" s="175"/>
      <c r="E11" s="175"/>
      <c r="F11" s="175"/>
      <c r="G11" s="175"/>
      <c r="H11" s="175"/>
      <c r="I11" s="180"/>
    </row>
    <row r="12" spans="1:9" ht="15.75">
      <c r="A12" s="180"/>
      <c r="B12" s="175"/>
      <c r="C12" s="181" t="s">
        <v>26</v>
      </c>
      <c r="D12" s="181" t="s">
        <v>27</v>
      </c>
      <c r="E12" s="181" t="s">
        <v>28</v>
      </c>
      <c r="F12" s="181"/>
      <c r="G12" s="181"/>
      <c r="H12" s="181" t="s">
        <v>149</v>
      </c>
      <c r="I12" s="180"/>
    </row>
    <row r="13" spans="1:9" ht="15.75">
      <c r="A13" s="180"/>
      <c r="B13" s="175"/>
      <c r="C13" s="181"/>
      <c r="D13" s="181"/>
      <c r="E13" s="181"/>
      <c r="F13" s="181"/>
      <c r="G13" s="181"/>
      <c r="H13" s="181"/>
      <c r="I13" s="180"/>
    </row>
    <row r="14" spans="1:9" ht="15.75">
      <c r="A14" s="180"/>
      <c r="B14" s="175"/>
      <c r="C14" s="181"/>
      <c r="D14" s="181"/>
      <c r="E14" s="181"/>
      <c r="F14" s="181"/>
      <c r="G14" s="181"/>
      <c r="H14" s="181"/>
      <c r="I14" s="180"/>
    </row>
    <row r="15" spans="1:9" ht="15.75">
      <c r="A15" s="118" t="s">
        <v>29</v>
      </c>
      <c r="B15" s="31">
        <v>546</v>
      </c>
      <c r="C15" s="74" t="s">
        <v>30</v>
      </c>
      <c r="D15" s="31" t="s">
        <v>33</v>
      </c>
      <c r="E15" s="217"/>
      <c r="F15" s="218"/>
      <c r="G15" s="218"/>
      <c r="H15" s="119"/>
      <c r="I15" s="34">
        <f>I16+I21+I26+I37+I43</f>
        <v>4995.6</v>
      </c>
    </row>
    <row r="16" spans="1:9" ht="63">
      <c r="A16" s="120" t="s">
        <v>56</v>
      </c>
      <c r="B16" s="121">
        <v>546</v>
      </c>
      <c r="C16" s="79" t="s">
        <v>30</v>
      </c>
      <c r="D16" s="79" t="s">
        <v>31</v>
      </c>
      <c r="E16" s="178"/>
      <c r="F16" s="179"/>
      <c r="G16" s="179"/>
      <c r="H16" s="79"/>
      <c r="I16" s="80">
        <f>I17</f>
        <v>591.4</v>
      </c>
    </row>
    <row r="17" spans="1:9" ht="31.5">
      <c r="A17" s="98" t="s">
        <v>137</v>
      </c>
      <c r="B17" s="125">
        <v>546</v>
      </c>
      <c r="C17" s="85" t="s">
        <v>30</v>
      </c>
      <c r="D17" s="85" t="s">
        <v>31</v>
      </c>
      <c r="E17" s="176" t="s">
        <v>123</v>
      </c>
      <c r="F17" s="213"/>
      <c r="G17" s="213"/>
      <c r="H17" s="85"/>
      <c r="I17" s="90">
        <f>I18</f>
        <v>591.4</v>
      </c>
    </row>
    <row r="18" spans="1:9" ht="31.5">
      <c r="A18" s="98" t="s">
        <v>138</v>
      </c>
      <c r="B18" s="125">
        <v>546</v>
      </c>
      <c r="C18" s="85" t="s">
        <v>30</v>
      </c>
      <c r="D18" s="85" t="s">
        <v>31</v>
      </c>
      <c r="E18" s="176" t="s">
        <v>129</v>
      </c>
      <c r="F18" s="213"/>
      <c r="G18" s="213"/>
      <c r="H18" s="85"/>
      <c r="I18" s="90">
        <f>I19</f>
        <v>591.4</v>
      </c>
    </row>
    <row r="19" spans="1:9" ht="15.75">
      <c r="A19" s="98" t="s">
        <v>41</v>
      </c>
      <c r="B19" s="125">
        <v>546</v>
      </c>
      <c r="C19" s="85" t="s">
        <v>30</v>
      </c>
      <c r="D19" s="85" t="s">
        <v>31</v>
      </c>
      <c r="E19" s="176" t="s">
        <v>117</v>
      </c>
      <c r="F19" s="213"/>
      <c r="G19" s="213"/>
      <c r="H19" s="85"/>
      <c r="I19" s="90">
        <f>I20</f>
        <v>591.4</v>
      </c>
    </row>
    <row r="20" spans="1:9" ht="110.25">
      <c r="A20" s="98" t="s">
        <v>93</v>
      </c>
      <c r="B20" s="125">
        <v>546</v>
      </c>
      <c r="C20" s="85" t="s">
        <v>30</v>
      </c>
      <c r="D20" s="85" t="s">
        <v>31</v>
      </c>
      <c r="E20" s="176" t="s">
        <v>117</v>
      </c>
      <c r="F20" s="213"/>
      <c r="G20" s="213"/>
      <c r="H20" s="85" t="s">
        <v>92</v>
      </c>
      <c r="I20" s="90">
        <v>591.4</v>
      </c>
    </row>
    <row r="21" spans="1:9" ht="78.75">
      <c r="A21" s="122" t="s">
        <v>84</v>
      </c>
      <c r="B21" s="123">
        <v>546</v>
      </c>
      <c r="C21" s="79" t="s">
        <v>30</v>
      </c>
      <c r="D21" s="79" t="s">
        <v>32</v>
      </c>
      <c r="E21" s="211"/>
      <c r="F21" s="216"/>
      <c r="G21" s="216"/>
      <c r="H21" s="79"/>
      <c r="I21" s="84">
        <f>I22</f>
        <v>443.3</v>
      </c>
    </row>
    <row r="22" spans="1:9" ht="31.5">
      <c r="A22" s="98" t="s">
        <v>137</v>
      </c>
      <c r="B22" s="124">
        <v>546</v>
      </c>
      <c r="C22" s="85" t="s">
        <v>30</v>
      </c>
      <c r="D22" s="85" t="s">
        <v>32</v>
      </c>
      <c r="E22" s="176" t="s">
        <v>123</v>
      </c>
      <c r="F22" s="213"/>
      <c r="G22" s="213"/>
      <c r="H22" s="85"/>
      <c r="I22" s="26">
        <f>I23</f>
        <v>443.3</v>
      </c>
    </row>
    <row r="23" spans="1:9" ht="31.5">
      <c r="A23" s="98" t="s">
        <v>138</v>
      </c>
      <c r="B23" s="124">
        <v>546</v>
      </c>
      <c r="C23" s="85" t="s">
        <v>30</v>
      </c>
      <c r="D23" s="85" t="s">
        <v>32</v>
      </c>
      <c r="E23" s="176" t="s">
        <v>129</v>
      </c>
      <c r="F23" s="213"/>
      <c r="G23" s="213"/>
      <c r="H23" s="85"/>
      <c r="I23" s="26">
        <f>I24</f>
        <v>443.3</v>
      </c>
    </row>
    <row r="24" spans="1:9" ht="31.5">
      <c r="A24" s="89" t="s">
        <v>85</v>
      </c>
      <c r="B24" s="124">
        <v>546</v>
      </c>
      <c r="C24" s="85" t="s">
        <v>30</v>
      </c>
      <c r="D24" s="85" t="s">
        <v>32</v>
      </c>
      <c r="E24" s="176" t="s">
        <v>118</v>
      </c>
      <c r="F24" s="213"/>
      <c r="G24" s="213"/>
      <c r="H24" s="85"/>
      <c r="I24" s="26">
        <f>I25</f>
        <v>443.3</v>
      </c>
    </row>
    <row r="25" spans="1:9" ht="110.25">
      <c r="A25" s="98" t="s">
        <v>93</v>
      </c>
      <c r="B25" s="124">
        <v>546</v>
      </c>
      <c r="C25" s="85" t="s">
        <v>30</v>
      </c>
      <c r="D25" s="85" t="s">
        <v>32</v>
      </c>
      <c r="E25" s="176" t="s">
        <v>118</v>
      </c>
      <c r="F25" s="213"/>
      <c r="G25" s="213"/>
      <c r="H25" s="85" t="s">
        <v>92</v>
      </c>
      <c r="I25" s="26">
        <v>443.3</v>
      </c>
    </row>
    <row r="26" spans="1:9" ht="94.5">
      <c r="A26" s="120" t="s">
        <v>57</v>
      </c>
      <c r="B26" s="121">
        <v>546</v>
      </c>
      <c r="C26" s="79" t="s">
        <v>30</v>
      </c>
      <c r="D26" s="79" t="s">
        <v>35</v>
      </c>
      <c r="E26" s="211"/>
      <c r="F26" s="216"/>
      <c r="G26" s="216"/>
      <c r="H26" s="79"/>
      <c r="I26" s="80">
        <f>I31+I34+I35+I36</f>
        <v>3449.3</v>
      </c>
    </row>
    <row r="27" spans="1:9" ht="15.75">
      <c r="A27" s="98" t="s">
        <v>34</v>
      </c>
      <c r="B27" s="125">
        <v>546</v>
      </c>
      <c r="C27" s="85" t="s">
        <v>30</v>
      </c>
      <c r="D27" s="85" t="s">
        <v>35</v>
      </c>
      <c r="E27" s="176"/>
      <c r="F27" s="213"/>
      <c r="G27" s="213"/>
      <c r="H27" s="85"/>
      <c r="I27" s="90">
        <f>I28</f>
        <v>1334.29</v>
      </c>
    </row>
    <row r="28" spans="1:9" ht="31.5">
      <c r="A28" s="98" t="s">
        <v>137</v>
      </c>
      <c r="B28" s="125">
        <v>546</v>
      </c>
      <c r="C28" s="85" t="s">
        <v>30</v>
      </c>
      <c r="D28" s="85" t="s">
        <v>35</v>
      </c>
      <c r="E28" s="176" t="s">
        <v>123</v>
      </c>
      <c r="F28" s="213"/>
      <c r="G28" s="213"/>
      <c r="H28" s="85"/>
      <c r="I28" s="90">
        <f>I29+I32</f>
        <v>1334.29</v>
      </c>
    </row>
    <row r="29" spans="1:9" ht="110.25">
      <c r="A29" s="88" t="s">
        <v>15</v>
      </c>
      <c r="B29" s="125">
        <v>546</v>
      </c>
      <c r="C29" s="85" t="s">
        <v>30</v>
      </c>
      <c r="D29" s="85" t="s">
        <v>35</v>
      </c>
      <c r="E29" s="176" t="s">
        <v>130</v>
      </c>
      <c r="F29" s="176"/>
      <c r="G29" s="176"/>
      <c r="H29" s="85"/>
      <c r="I29" s="90">
        <v>33</v>
      </c>
    </row>
    <row r="30" spans="1:9" ht="47.25">
      <c r="A30" s="89" t="s">
        <v>169</v>
      </c>
      <c r="B30" s="125">
        <v>546</v>
      </c>
      <c r="C30" s="85" t="s">
        <v>30</v>
      </c>
      <c r="D30" s="85" t="s">
        <v>35</v>
      </c>
      <c r="E30" s="176" t="s">
        <v>168</v>
      </c>
      <c r="F30" s="176"/>
      <c r="G30" s="176"/>
      <c r="H30" s="85"/>
      <c r="I30" s="90">
        <v>33</v>
      </c>
    </row>
    <row r="31" spans="1:9" ht="15.75">
      <c r="A31" s="88" t="s">
        <v>182</v>
      </c>
      <c r="B31" s="125">
        <v>546</v>
      </c>
      <c r="C31" s="85" t="s">
        <v>30</v>
      </c>
      <c r="D31" s="85" t="s">
        <v>35</v>
      </c>
      <c r="E31" s="176" t="s">
        <v>168</v>
      </c>
      <c r="F31" s="176"/>
      <c r="G31" s="176"/>
      <c r="H31" s="85" t="s">
        <v>148</v>
      </c>
      <c r="I31" s="90">
        <v>45</v>
      </c>
    </row>
    <row r="32" spans="1:9" ht="31.5">
      <c r="A32" s="98" t="s">
        <v>138</v>
      </c>
      <c r="B32" s="125">
        <v>546</v>
      </c>
      <c r="C32" s="85" t="s">
        <v>30</v>
      </c>
      <c r="D32" s="85" t="s">
        <v>35</v>
      </c>
      <c r="E32" s="176" t="s">
        <v>129</v>
      </c>
      <c r="F32" s="213"/>
      <c r="G32" s="213"/>
      <c r="H32" s="85"/>
      <c r="I32" s="80">
        <v>1301.29</v>
      </c>
    </row>
    <row r="33" spans="1:9" ht="47.25">
      <c r="A33" s="98" t="s">
        <v>43</v>
      </c>
      <c r="B33" s="125">
        <v>546</v>
      </c>
      <c r="C33" s="85" t="s">
        <v>30</v>
      </c>
      <c r="D33" s="85" t="s">
        <v>35</v>
      </c>
      <c r="E33" s="176" t="s">
        <v>119</v>
      </c>
      <c r="F33" s="213"/>
      <c r="G33" s="213"/>
      <c r="H33" s="85"/>
      <c r="I33" s="80">
        <f>I28</f>
        <v>1334.29</v>
      </c>
    </row>
    <row r="34" spans="1:9" ht="110.25">
      <c r="A34" s="98" t="s">
        <v>93</v>
      </c>
      <c r="B34" s="125">
        <v>546</v>
      </c>
      <c r="C34" s="85" t="s">
        <v>30</v>
      </c>
      <c r="D34" s="85" t="s">
        <v>35</v>
      </c>
      <c r="E34" s="176" t="s">
        <v>119</v>
      </c>
      <c r="F34" s="213"/>
      <c r="G34" s="213"/>
      <c r="H34" s="85" t="s">
        <v>92</v>
      </c>
      <c r="I34" s="80">
        <v>1645</v>
      </c>
    </row>
    <row r="35" spans="1:9" ht="47.25">
      <c r="A35" s="98" t="s">
        <v>94</v>
      </c>
      <c r="B35" s="125">
        <v>546</v>
      </c>
      <c r="C35" s="85" t="s">
        <v>30</v>
      </c>
      <c r="D35" s="85" t="s">
        <v>35</v>
      </c>
      <c r="E35" s="176" t="s">
        <v>119</v>
      </c>
      <c r="F35" s="213"/>
      <c r="G35" s="213"/>
      <c r="H35" s="85" t="s">
        <v>95</v>
      </c>
      <c r="I35" s="80">
        <v>1731.4</v>
      </c>
    </row>
    <row r="36" spans="1:9" ht="15.75">
      <c r="A36" s="82" t="s">
        <v>220</v>
      </c>
      <c r="B36" s="125">
        <v>546</v>
      </c>
      <c r="C36" s="85" t="s">
        <v>30</v>
      </c>
      <c r="D36" s="85" t="s">
        <v>35</v>
      </c>
      <c r="E36" s="176" t="s">
        <v>119</v>
      </c>
      <c r="F36" s="213"/>
      <c r="G36" s="213"/>
      <c r="H36" s="85" t="s">
        <v>188</v>
      </c>
      <c r="I36" s="80">
        <v>27.9</v>
      </c>
    </row>
    <row r="37" spans="1:9" ht="78.75">
      <c r="A37" s="120" t="s">
        <v>42</v>
      </c>
      <c r="B37" s="121">
        <v>546</v>
      </c>
      <c r="C37" s="79" t="s">
        <v>30</v>
      </c>
      <c r="D37" s="79" t="s">
        <v>36</v>
      </c>
      <c r="E37" s="211"/>
      <c r="F37" s="216"/>
      <c r="G37" s="216"/>
      <c r="H37" s="79"/>
      <c r="I37" s="80">
        <f>I38</f>
        <v>389</v>
      </c>
    </row>
    <row r="38" spans="1:9" ht="15.75">
      <c r="A38" s="98" t="s">
        <v>34</v>
      </c>
      <c r="B38" s="125">
        <v>546</v>
      </c>
      <c r="C38" s="85" t="s">
        <v>30</v>
      </c>
      <c r="D38" s="85" t="s">
        <v>36</v>
      </c>
      <c r="E38" s="176"/>
      <c r="F38" s="213"/>
      <c r="G38" s="213"/>
      <c r="H38" s="85"/>
      <c r="I38" s="90">
        <f>I39</f>
        <v>389</v>
      </c>
    </row>
    <row r="39" spans="1:9" ht="31.5">
      <c r="A39" s="98" t="s">
        <v>137</v>
      </c>
      <c r="B39" s="125">
        <v>546</v>
      </c>
      <c r="C39" s="85" t="s">
        <v>30</v>
      </c>
      <c r="D39" s="85" t="s">
        <v>36</v>
      </c>
      <c r="E39" s="176" t="s">
        <v>123</v>
      </c>
      <c r="F39" s="213"/>
      <c r="G39" s="213"/>
      <c r="H39" s="85"/>
      <c r="I39" s="90">
        <f>I40</f>
        <v>389</v>
      </c>
    </row>
    <row r="40" spans="1:9" ht="31.5">
      <c r="A40" s="98" t="s">
        <v>138</v>
      </c>
      <c r="B40" s="125">
        <v>546</v>
      </c>
      <c r="C40" s="85" t="s">
        <v>30</v>
      </c>
      <c r="D40" s="85" t="s">
        <v>36</v>
      </c>
      <c r="E40" s="176" t="s">
        <v>129</v>
      </c>
      <c r="F40" s="213"/>
      <c r="G40" s="213"/>
      <c r="H40" s="85"/>
      <c r="I40" s="90">
        <f>I41</f>
        <v>389</v>
      </c>
    </row>
    <row r="41" spans="1:9" ht="47.25">
      <c r="A41" s="98" t="s">
        <v>43</v>
      </c>
      <c r="B41" s="125">
        <v>546</v>
      </c>
      <c r="C41" s="85" t="s">
        <v>30</v>
      </c>
      <c r="D41" s="85" t="s">
        <v>36</v>
      </c>
      <c r="E41" s="176" t="s">
        <v>119</v>
      </c>
      <c r="F41" s="213"/>
      <c r="G41" s="213"/>
      <c r="H41" s="85"/>
      <c r="I41" s="90">
        <f>I42</f>
        <v>389</v>
      </c>
    </row>
    <row r="42" spans="1:9" ht="110.25">
      <c r="A42" s="98" t="s">
        <v>93</v>
      </c>
      <c r="B42" s="125">
        <v>546</v>
      </c>
      <c r="C42" s="85" t="s">
        <v>30</v>
      </c>
      <c r="D42" s="85" t="s">
        <v>36</v>
      </c>
      <c r="E42" s="176" t="s">
        <v>119</v>
      </c>
      <c r="F42" s="213"/>
      <c r="G42" s="213"/>
      <c r="H42" s="85" t="s">
        <v>92</v>
      </c>
      <c r="I42" s="90">
        <v>389</v>
      </c>
    </row>
    <row r="43" spans="1:9" ht="24.75" customHeight="1">
      <c r="A43" s="78" t="s">
        <v>221</v>
      </c>
      <c r="B43" s="121">
        <v>546</v>
      </c>
      <c r="C43" s="85" t="s">
        <v>30</v>
      </c>
      <c r="D43" s="85" t="s">
        <v>222</v>
      </c>
      <c r="E43" s="176"/>
      <c r="F43" s="176"/>
      <c r="G43" s="176"/>
      <c r="H43" s="85"/>
      <c r="I43" s="90">
        <f>I44+I49+I50</f>
        <v>122.60000000000001</v>
      </c>
    </row>
    <row r="44" spans="1:9" ht="18" customHeight="1">
      <c r="A44" s="82" t="s">
        <v>137</v>
      </c>
      <c r="B44" s="125">
        <v>546</v>
      </c>
      <c r="C44" s="85" t="s">
        <v>30</v>
      </c>
      <c r="D44" s="85" t="s">
        <v>222</v>
      </c>
      <c r="E44" s="176" t="s">
        <v>223</v>
      </c>
      <c r="F44" s="176"/>
      <c r="G44" s="176"/>
      <c r="H44" s="85"/>
      <c r="I44" s="90">
        <f>I45</f>
        <v>80.4</v>
      </c>
    </row>
    <row r="45" spans="1:9" ht="20.25" customHeight="1">
      <c r="A45" s="82" t="s">
        <v>138</v>
      </c>
      <c r="B45" s="125">
        <v>546</v>
      </c>
      <c r="C45" s="85" t="s">
        <v>30</v>
      </c>
      <c r="D45" s="85" t="s">
        <v>222</v>
      </c>
      <c r="E45" s="176" t="s">
        <v>224</v>
      </c>
      <c r="F45" s="176"/>
      <c r="G45" s="176"/>
      <c r="H45" s="85"/>
      <c r="I45" s="90">
        <f>I46</f>
        <v>80.4</v>
      </c>
    </row>
    <row r="46" spans="1:9" ht="30.75" customHeight="1">
      <c r="A46" s="82" t="s">
        <v>225</v>
      </c>
      <c r="B46" s="125">
        <v>546</v>
      </c>
      <c r="C46" s="85" t="s">
        <v>30</v>
      </c>
      <c r="D46" s="85" t="s">
        <v>222</v>
      </c>
      <c r="E46" s="176" t="s">
        <v>226</v>
      </c>
      <c r="F46" s="176"/>
      <c r="G46" s="176"/>
      <c r="H46" s="85"/>
      <c r="I46" s="90">
        <f>I47</f>
        <v>80.4</v>
      </c>
    </row>
    <row r="47" spans="1:9" ht="15" customHeight="1">
      <c r="A47" s="82" t="s">
        <v>227</v>
      </c>
      <c r="B47" s="125">
        <v>546</v>
      </c>
      <c r="C47" s="85" t="s">
        <v>30</v>
      </c>
      <c r="D47" s="85" t="s">
        <v>222</v>
      </c>
      <c r="E47" s="176" t="s">
        <v>228</v>
      </c>
      <c r="F47" s="176"/>
      <c r="G47" s="176"/>
      <c r="H47" s="85"/>
      <c r="I47" s="90">
        <f>I48</f>
        <v>80.4</v>
      </c>
    </row>
    <row r="48" spans="1:9" ht="15" customHeight="1">
      <c r="A48" s="82" t="s">
        <v>229</v>
      </c>
      <c r="B48" s="125">
        <v>546</v>
      </c>
      <c r="C48" s="85" t="s">
        <v>30</v>
      </c>
      <c r="D48" s="85" t="s">
        <v>222</v>
      </c>
      <c r="E48" s="176" t="s">
        <v>228</v>
      </c>
      <c r="F48" s="176"/>
      <c r="G48" s="176"/>
      <c r="H48" s="85" t="s">
        <v>95</v>
      </c>
      <c r="I48" s="90">
        <v>80.4</v>
      </c>
    </row>
    <row r="49" spans="1:9" ht="15" customHeight="1">
      <c r="A49" s="82" t="s">
        <v>19</v>
      </c>
      <c r="B49" s="125">
        <v>546</v>
      </c>
      <c r="C49" s="85" t="s">
        <v>30</v>
      </c>
      <c r="D49" s="85" t="s">
        <v>222</v>
      </c>
      <c r="E49" s="202" t="s">
        <v>228</v>
      </c>
      <c r="F49" s="203"/>
      <c r="G49" s="204"/>
      <c r="H49" s="85" t="s">
        <v>20</v>
      </c>
      <c r="I49" s="90">
        <v>41.8</v>
      </c>
    </row>
    <row r="50" spans="1:9" ht="409.5" customHeight="1">
      <c r="A50" s="82" t="s">
        <v>334</v>
      </c>
      <c r="B50" s="125">
        <v>546</v>
      </c>
      <c r="C50" s="85" t="s">
        <v>30</v>
      </c>
      <c r="D50" s="85" t="s">
        <v>222</v>
      </c>
      <c r="E50" s="202" t="s">
        <v>335</v>
      </c>
      <c r="F50" s="203"/>
      <c r="G50" s="204"/>
      <c r="H50" s="85"/>
      <c r="I50" s="90">
        <f>I51</f>
        <v>0.4</v>
      </c>
    </row>
    <row r="51" spans="1:9" ht="50.25" customHeight="1">
      <c r="A51" s="82" t="s">
        <v>313</v>
      </c>
      <c r="B51" s="125">
        <v>546</v>
      </c>
      <c r="C51" s="85" t="s">
        <v>30</v>
      </c>
      <c r="D51" s="85" t="s">
        <v>222</v>
      </c>
      <c r="E51" s="202" t="s">
        <v>335</v>
      </c>
      <c r="F51" s="203"/>
      <c r="G51" s="204"/>
      <c r="H51" s="85" t="s">
        <v>95</v>
      </c>
      <c r="I51" s="90">
        <v>0.4</v>
      </c>
    </row>
    <row r="52" spans="1:9" ht="15.75">
      <c r="A52" s="118" t="s">
        <v>46</v>
      </c>
      <c r="B52" s="126">
        <v>546</v>
      </c>
      <c r="C52" s="31" t="s">
        <v>31</v>
      </c>
      <c r="D52" s="31" t="s">
        <v>33</v>
      </c>
      <c r="E52" s="182"/>
      <c r="F52" s="214"/>
      <c r="G52" s="214"/>
      <c r="H52" s="31"/>
      <c r="I52" s="34">
        <f>I53</f>
        <v>329.3</v>
      </c>
    </row>
    <row r="53" spans="1:9" ht="31.5">
      <c r="A53" s="120" t="s">
        <v>58</v>
      </c>
      <c r="B53" s="121">
        <v>546</v>
      </c>
      <c r="C53" s="79" t="s">
        <v>31</v>
      </c>
      <c r="D53" s="79" t="s">
        <v>32</v>
      </c>
      <c r="E53" s="178"/>
      <c r="F53" s="215"/>
      <c r="G53" s="215"/>
      <c r="H53" s="79"/>
      <c r="I53" s="80">
        <f>I55</f>
        <v>329.3</v>
      </c>
    </row>
    <row r="54" spans="1:9" ht="52.5" customHeight="1">
      <c r="A54" s="89" t="s">
        <v>189</v>
      </c>
      <c r="B54" s="125">
        <v>546</v>
      </c>
      <c r="C54" s="85" t="s">
        <v>31</v>
      </c>
      <c r="D54" s="85" t="s">
        <v>32</v>
      </c>
      <c r="E54" s="177" t="s">
        <v>190</v>
      </c>
      <c r="F54" s="177"/>
      <c r="G54" s="177"/>
      <c r="H54" s="79"/>
      <c r="I54" s="80">
        <f>I55</f>
        <v>329.3</v>
      </c>
    </row>
    <row r="55" spans="1:9" ht="63">
      <c r="A55" s="89" t="s">
        <v>195</v>
      </c>
      <c r="B55" s="125">
        <v>546</v>
      </c>
      <c r="C55" s="85" t="s">
        <v>31</v>
      </c>
      <c r="D55" s="85" t="s">
        <v>32</v>
      </c>
      <c r="E55" s="177" t="s">
        <v>191</v>
      </c>
      <c r="F55" s="177"/>
      <c r="G55" s="177"/>
      <c r="H55" s="85"/>
      <c r="I55" s="90">
        <f>I56</f>
        <v>329.3</v>
      </c>
    </row>
    <row r="56" spans="1:9" ht="114.75" customHeight="1">
      <c r="A56" s="82" t="s">
        <v>192</v>
      </c>
      <c r="B56" s="125">
        <v>546</v>
      </c>
      <c r="C56" s="85" t="s">
        <v>31</v>
      </c>
      <c r="D56" s="85" t="s">
        <v>32</v>
      </c>
      <c r="E56" s="177" t="s">
        <v>193</v>
      </c>
      <c r="F56" s="177"/>
      <c r="G56" s="177"/>
      <c r="H56" s="85"/>
      <c r="I56" s="90">
        <f>I57</f>
        <v>329.3</v>
      </c>
    </row>
    <row r="57" spans="1:9" ht="54" customHeight="1">
      <c r="A57" s="82" t="s">
        <v>237</v>
      </c>
      <c r="B57" s="125">
        <v>546</v>
      </c>
      <c r="C57" s="85" t="s">
        <v>31</v>
      </c>
      <c r="D57" s="85" t="s">
        <v>32</v>
      </c>
      <c r="E57" s="177" t="s">
        <v>194</v>
      </c>
      <c r="F57" s="177"/>
      <c r="G57" s="177"/>
      <c r="H57" s="85"/>
      <c r="I57" s="90">
        <f>I58+I59</f>
        <v>329.3</v>
      </c>
    </row>
    <row r="58" spans="1:9" ht="110.25">
      <c r="A58" s="82" t="s">
        <v>93</v>
      </c>
      <c r="B58" s="125">
        <v>546</v>
      </c>
      <c r="C58" s="85" t="s">
        <v>31</v>
      </c>
      <c r="D58" s="85" t="s">
        <v>32</v>
      </c>
      <c r="E58" s="177" t="s">
        <v>194</v>
      </c>
      <c r="F58" s="177"/>
      <c r="G58" s="177"/>
      <c r="H58" s="85" t="s">
        <v>92</v>
      </c>
      <c r="I58" s="90">
        <v>305.8</v>
      </c>
    </row>
    <row r="59" spans="1:9" ht="47.25">
      <c r="A59" s="82" t="s">
        <v>94</v>
      </c>
      <c r="B59" s="125">
        <v>546</v>
      </c>
      <c r="C59" s="85" t="s">
        <v>31</v>
      </c>
      <c r="D59" s="85" t="s">
        <v>32</v>
      </c>
      <c r="E59" s="177" t="s">
        <v>194</v>
      </c>
      <c r="F59" s="177"/>
      <c r="G59" s="177"/>
      <c r="H59" s="85" t="s">
        <v>95</v>
      </c>
      <c r="I59" s="90">
        <v>23.5</v>
      </c>
    </row>
    <row r="60" spans="1:9" s="77" customFormat="1" ht="31.5">
      <c r="A60" s="66" t="s">
        <v>170</v>
      </c>
      <c r="B60" s="126">
        <v>546</v>
      </c>
      <c r="C60" s="31" t="s">
        <v>32</v>
      </c>
      <c r="D60" s="31" t="s">
        <v>33</v>
      </c>
      <c r="E60" s="182"/>
      <c r="F60" s="182"/>
      <c r="G60" s="182"/>
      <c r="H60" s="31"/>
      <c r="I60" s="34">
        <f>I61</f>
        <v>77</v>
      </c>
    </row>
    <row r="61" spans="1:9" ht="15.75">
      <c r="A61" s="82" t="s">
        <v>171</v>
      </c>
      <c r="B61" s="125">
        <v>546</v>
      </c>
      <c r="C61" s="85" t="s">
        <v>32</v>
      </c>
      <c r="D61" s="85" t="s">
        <v>162</v>
      </c>
      <c r="E61" s="177" t="s">
        <v>172</v>
      </c>
      <c r="F61" s="177"/>
      <c r="G61" s="177"/>
      <c r="H61" s="85"/>
      <c r="I61" s="90">
        <f>I62</f>
        <v>77</v>
      </c>
    </row>
    <row r="62" spans="1:9" ht="31.5">
      <c r="A62" s="82" t="s">
        <v>173</v>
      </c>
      <c r="B62" s="125">
        <v>546</v>
      </c>
      <c r="C62" s="85" t="s">
        <v>32</v>
      </c>
      <c r="D62" s="85" t="s">
        <v>162</v>
      </c>
      <c r="E62" s="177" t="s">
        <v>143</v>
      </c>
      <c r="F62" s="177"/>
      <c r="G62" s="177"/>
      <c r="H62" s="85"/>
      <c r="I62" s="90">
        <f>I63</f>
        <v>77</v>
      </c>
    </row>
    <row r="63" spans="1:9" ht="47.25">
      <c r="A63" s="82" t="s">
        <v>174</v>
      </c>
      <c r="B63" s="125">
        <v>546</v>
      </c>
      <c r="C63" s="85" t="s">
        <v>32</v>
      </c>
      <c r="D63" s="85" t="s">
        <v>162</v>
      </c>
      <c r="E63" s="177" t="s">
        <v>175</v>
      </c>
      <c r="F63" s="177"/>
      <c r="G63" s="177"/>
      <c r="H63" s="85"/>
      <c r="I63" s="90">
        <f>I64</f>
        <v>77</v>
      </c>
    </row>
    <row r="64" spans="1:9" ht="47.25">
      <c r="A64" s="82" t="s">
        <v>94</v>
      </c>
      <c r="B64" s="125">
        <v>546</v>
      </c>
      <c r="C64" s="85" t="s">
        <v>32</v>
      </c>
      <c r="D64" s="85" t="s">
        <v>162</v>
      </c>
      <c r="E64" s="177" t="s">
        <v>175</v>
      </c>
      <c r="F64" s="177"/>
      <c r="G64" s="177"/>
      <c r="H64" s="85" t="s">
        <v>95</v>
      </c>
      <c r="I64" s="90">
        <v>77</v>
      </c>
    </row>
    <row r="65" spans="1:9" ht="15.75">
      <c r="A65" s="118" t="s">
        <v>47</v>
      </c>
      <c r="B65" s="126">
        <v>546</v>
      </c>
      <c r="C65" s="31" t="s">
        <v>35</v>
      </c>
      <c r="D65" s="31" t="s">
        <v>33</v>
      </c>
      <c r="E65" s="182"/>
      <c r="F65" s="188"/>
      <c r="G65" s="188"/>
      <c r="H65" s="31"/>
      <c r="I65" s="34">
        <f>I66+I82</f>
        <v>2951.0200000000004</v>
      </c>
    </row>
    <row r="66" spans="1:9" ht="31.5">
      <c r="A66" s="127" t="s">
        <v>60</v>
      </c>
      <c r="B66" s="121">
        <v>546</v>
      </c>
      <c r="C66" s="79" t="s">
        <v>35</v>
      </c>
      <c r="D66" s="79" t="s">
        <v>37</v>
      </c>
      <c r="E66" s="211" t="s">
        <v>164</v>
      </c>
      <c r="F66" s="212"/>
      <c r="G66" s="212"/>
      <c r="H66" s="79"/>
      <c r="I66" s="80">
        <f>I70+I77+I74+I78</f>
        <v>2940.1000000000004</v>
      </c>
    </row>
    <row r="67" spans="1:9" ht="47.25">
      <c r="A67" s="97" t="s">
        <v>196</v>
      </c>
      <c r="B67" s="125">
        <v>546</v>
      </c>
      <c r="C67" s="85" t="s">
        <v>35</v>
      </c>
      <c r="D67" s="85" t="s">
        <v>37</v>
      </c>
      <c r="E67" s="176" t="s">
        <v>197</v>
      </c>
      <c r="F67" s="177"/>
      <c r="G67" s="177"/>
      <c r="H67" s="85"/>
      <c r="I67" s="90">
        <f>I68</f>
        <v>234.9</v>
      </c>
    </row>
    <row r="68" spans="1:9" ht="63">
      <c r="A68" s="98" t="s">
        <v>212</v>
      </c>
      <c r="B68" s="125">
        <v>546</v>
      </c>
      <c r="C68" s="85" t="s">
        <v>35</v>
      </c>
      <c r="D68" s="85" t="s">
        <v>37</v>
      </c>
      <c r="E68" s="176" t="s">
        <v>165</v>
      </c>
      <c r="F68" s="177"/>
      <c r="G68" s="177"/>
      <c r="H68" s="85"/>
      <c r="I68" s="90">
        <f>I69</f>
        <v>234.9</v>
      </c>
    </row>
    <row r="69" spans="1:9" ht="31.5">
      <c r="A69" s="2" t="s">
        <v>173</v>
      </c>
      <c r="B69" s="125">
        <v>546</v>
      </c>
      <c r="C69" s="85" t="s">
        <v>35</v>
      </c>
      <c r="D69" s="85" t="s">
        <v>37</v>
      </c>
      <c r="E69" s="176" t="s">
        <v>202</v>
      </c>
      <c r="F69" s="177"/>
      <c r="G69" s="177"/>
      <c r="H69" s="85"/>
      <c r="I69" s="90">
        <f>I70</f>
        <v>234.9</v>
      </c>
    </row>
    <row r="70" spans="1:9" ht="63">
      <c r="A70" s="97" t="s">
        <v>213</v>
      </c>
      <c r="B70" s="125">
        <v>546</v>
      </c>
      <c r="C70" s="85" t="s">
        <v>35</v>
      </c>
      <c r="D70" s="85" t="s">
        <v>37</v>
      </c>
      <c r="E70" s="176" t="s">
        <v>167</v>
      </c>
      <c r="F70" s="177"/>
      <c r="G70" s="177"/>
      <c r="H70" s="85" t="s">
        <v>95</v>
      </c>
      <c r="I70" s="90">
        <v>234.9</v>
      </c>
    </row>
    <row r="71" spans="1:9" ht="47.25">
      <c r="A71" s="82" t="s">
        <v>314</v>
      </c>
      <c r="B71" s="125">
        <v>546</v>
      </c>
      <c r="C71" s="85" t="s">
        <v>35</v>
      </c>
      <c r="D71" s="85" t="s">
        <v>37</v>
      </c>
      <c r="E71" s="202" t="s">
        <v>316</v>
      </c>
      <c r="F71" s="203"/>
      <c r="G71" s="204"/>
      <c r="H71" s="85"/>
      <c r="I71" s="90">
        <f>I72</f>
        <v>200</v>
      </c>
    </row>
    <row r="72" spans="1:9" ht="31.5">
      <c r="A72" s="2" t="s">
        <v>140</v>
      </c>
      <c r="B72" s="125">
        <v>546</v>
      </c>
      <c r="C72" s="85" t="s">
        <v>35</v>
      </c>
      <c r="D72" s="85" t="s">
        <v>37</v>
      </c>
      <c r="E72" s="202" t="s">
        <v>317</v>
      </c>
      <c r="F72" s="203"/>
      <c r="G72" s="204"/>
      <c r="H72" s="85"/>
      <c r="I72" s="90">
        <f>I73</f>
        <v>200</v>
      </c>
    </row>
    <row r="73" spans="1:9" ht="63">
      <c r="A73" s="82" t="s">
        <v>315</v>
      </c>
      <c r="B73" s="125">
        <v>546</v>
      </c>
      <c r="C73" s="85" t="s">
        <v>35</v>
      </c>
      <c r="D73" s="85" t="s">
        <v>37</v>
      </c>
      <c r="E73" s="202" t="s">
        <v>318</v>
      </c>
      <c r="F73" s="203"/>
      <c r="G73" s="204"/>
      <c r="H73" s="85"/>
      <c r="I73" s="90">
        <f>I74</f>
        <v>200</v>
      </c>
    </row>
    <row r="74" spans="1:9" ht="47.25">
      <c r="A74" s="82" t="s">
        <v>94</v>
      </c>
      <c r="B74" s="125">
        <v>546</v>
      </c>
      <c r="C74" s="85" t="s">
        <v>35</v>
      </c>
      <c r="D74" s="85" t="s">
        <v>37</v>
      </c>
      <c r="E74" s="202" t="s">
        <v>318</v>
      </c>
      <c r="F74" s="203"/>
      <c r="G74" s="204"/>
      <c r="H74" s="85" t="s">
        <v>95</v>
      </c>
      <c r="I74" s="90">
        <v>200</v>
      </c>
    </row>
    <row r="75" spans="1:9" ht="78.75">
      <c r="A75" s="98" t="s">
        <v>139</v>
      </c>
      <c r="B75" s="125">
        <v>546</v>
      </c>
      <c r="C75" s="85" t="s">
        <v>35</v>
      </c>
      <c r="D75" s="85" t="s">
        <v>37</v>
      </c>
      <c r="E75" s="176" t="s">
        <v>199</v>
      </c>
      <c r="F75" s="177"/>
      <c r="G75" s="177"/>
      <c r="H75" s="85"/>
      <c r="I75" s="90">
        <f>I76</f>
        <v>707</v>
      </c>
    </row>
    <row r="76" spans="1:9" ht="31.5">
      <c r="A76" s="2" t="s">
        <v>173</v>
      </c>
      <c r="B76" s="125">
        <v>546</v>
      </c>
      <c r="C76" s="85" t="s">
        <v>35</v>
      </c>
      <c r="D76" s="85" t="s">
        <v>37</v>
      </c>
      <c r="E76" s="176" t="s">
        <v>200</v>
      </c>
      <c r="F76" s="177"/>
      <c r="G76" s="177"/>
      <c r="H76" s="117"/>
      <c r="I76" s="90">
        <f>I77</f>
        <v>707</v>
      </c>
    </row>
    <row r="77" spans="1:9" ht="63">
      <c r="A77" s="97" t="s">
        <v>214</v>
      </c>
      <c r="B77" s="125">
        <v>546</v>
      </c>
      <c r="C77" s="85" t="s">
        <v>35</v>
      </c>
      <c r="D77" s="85" t="s">
        <v>37</v>
      </c>
      <c r="E77" s="176" t="s">
        <v>201</v>
      </c>
      <c r="F77" s="177"/>
      <c r="G77" s="177"/>
      <c r="H77" s="85" t="s">
        <v>95</v>
      </c>
      <c r="I77" s="90">
        <v>707</v>
      </c>
    </row>
    <row r="78" spans="1:9" ht="78.75">
      <c r="A78" s="82" t="s">
        <v>336</v>
      </c>
      <c r="B78" s="125">
        <v>546</v>
      </c>
      <c r="C78" s="85" t="s">
        <v>35</v>
      </c>
      <c r="D78" s="85" t="s">
        <v>37</v>
      </c>
      <c r="E78" s="171" t="s">
        <v>347</v>
      </c>
      <c r="F78" s="172"/>
      <c r="G78" s="173"/>
      <c r="H78" s="85"/>
      <c r="I78" s="90">
        <f>I79</f>
        <v>1798.2</v>
      </c>
    </row>
    <row r="79" spans="1:9" ht="31.5" customHeight="1">
      <c r="A79" s="82" t="s">
        <v>140</v>
      </c>
      <c r="B79" s="125">
        <v>546</v>
      </c>
      <c r="C79" s="85" t="s">
        <v>35</v>
      </c>
      <c r="D79" s="85" t="s">
        <v>37</v>
      </c>
      <c r="E79" s="171" t="s">
        <v>346</v>
      </c>
      <c r="F79" s="172"/>
      <c r="G79" s="173"/>
      <c r="H79" s="85"/>
      <c r="I79" s="90">
        <f>I80</f>
        <v>1798.2</v>
      </c>
    </row>
    <row r="80" spans="1:9" ht="78.75">
      <c r="A80" s="82" t="s">
        <v>339</v>
      </c>
      <c r="B80" s="125">
        <v>546</v>
      </c>
      <c r="C80" s="85" t="s">
        <v>35</v>
      </c>
      <c r="D80" s="85" t="s">
        <v>37</v>
      </c>
      <c r="E80" s="171" t="s">
        <v>340</v>
      </c>
      <c r="F80" s="172"/>
      <c r="G80" s="173"/>
      <c r="H80" s="85"/>
      <c r="I80" s="90">
        <f>I81</f>
        <v>1798.2</v>
      </c>
    </row>
    <row r="81" spans="1:9" ht="47.25" customHeight="1">
      <c r="A81" s="82" t="s">
        <v>94</v>
      </c>
      <c r="B81" s="125">
        <v>546</v>
      </c>
      <c r="C81" s="85" t="s">
        <v>35</v>
      </c>
      <c r="D81" s="85" t="s">
        <v>37</v>
      </c>
      <c r="E81" s="171" t="s">
        <v>348</v>
      </c>
      <c r="F81" s="172"/>
      <c r="G81" s="173"/>
      <c r="H81" s="85" t="s">
        <v>95</v>
      </c>
      <c r="I81" s="90">
        <v>1798.2</v>
      </c>
    </row>
    <row r="82" spans="1:9" ht="31.5">
      <c r="A82" s="127" t="s">
        <v>65</v>
      </c>
      <c r="B82" s="128">
        <v>546</v>
      </c>
      <c r="C82" s="79" t="s">
        <v>35</v>
      </c>
      <c r="D82" s="79" t="s">
        <v>64</v>
      </c>
      <c r="E82" s="177"/>
      <c r="F82" s="177"/>
      <c r="G82" s="177"/>
      <c r="H82" s="129"/>
      <c r="I82" s="80">
        <f>I83</f>
        <v>10.92</v>
      </c>
    </row>
    <row r="83" spans="1:9" ht="31.5">
      <c r="A83" s="98" t="s">
        <v>137</v>
      </c>
      <c r="B83" s="130">
        <v>546</v>
      </c>
      <c r="C83" s="85" t="s">
        <v>35</v>
      </c>
      <c r="D83" s="85" t="s">
        <v>64</v>
      </c>
      <c r="E83" s="176" t="s">
        <v>123</v>
      </c>
      <c r="F83" s="177"/>
      <c r="G83" s="177"/>
      <c r="H83" s="85"/>
      <c r="I83" s="90">
        <f>I84</f>
        <v>10.92</v>
      </c>
    </row>
    <row r="84" spans="1:9" ht="110.25">
      <c r="A84" s="88" t="s">
        <v>15</v>
      </c>
      <c r="B84" s="130">
        <v>546</v>
      </c>
      <c r="C84" s="85" t="s">
        <v>35</v>
      </c>
      <c r="D84" s="85" t="s">
        <v>64</v>
      </c>
      <c r="E84" s="176" t="s">
        <v>130</v>
      </c>
      <c r="F84" s="177"/>
      <c r="G84" s="177"/>
      <c r="H84" s="85"/>
      <c r="I84" s="90">
        <f>I85</f>
        <v>10.92</v>
      </c>
    </row>
    <row r="85" spans="1:9" ht="31.5">
      <c r="A85" s="89" t="s">
        <v>141</v>
      </c>
      <c r="B85" s="130">
        <v>546</v>
      </c>
      <c r="C85" s="85" t="s">
        <v>35</v>
      </c>
      <c r="D85" s="85" t="s">
        <v>64</v>
      </c>
      <c r="E85" s="176" t="s">
        <v>120</v>
      </c>
      <c r="F85" s="177"/>
      <c r="G85" s="177"/>
      <c r="H85" s="85"/>
      <c r="I85" s="90">
        <f>I86</f>
        <v>10.92</v>
      </c>
    </row>
    <row r="86" spans="1:9" ht="15.75">
      <c r="A86" s="131" t="s">
        <v>79</v>
      </c>
      <c r="B86" s="130">
        <v>546</v>
      </c>
      <c r="C86" s="85" t="s">
        <v>35</v>
      </c>
      <c r="D86" s="85" t="s">
        <v>64</v>
      </c>
      <c r="E86" s="176" t="s">
        <v>120</v>
      </c>
      <c r="F86" s="177"/>
      <c r="G86" s="177"/>
      <c r="H86" s="85" t="s">
        <v>148</v>
      </c>
      <c r="I86" s="90">
        <v>10.92</v>
      </c>
    </row>
    <row r="87" spans="1:9" ht="15.75">
      <c r="A87" s="4" t="s">
        <v>114</v>
      </c>
      <c r="B87" s="132">
        <v>546</v>
      </c>
      <c r="C87" s="31" t="s">
        <v>113</v>
      </c>
      <c r="D87" s="31" t="s">
        <v>33</v>
      </c>
      <c r="E87" s="210"/>
      <c r="F87" s="187"/>
      <c r="G87" s="187"/>
      <c r="H87" s="31"/>
      <c r="I87" s="34">
        <f>I93+I105+I88+I133</f>
        <v>5873.200000000001</v>
      </c>
    </row>
    <row r="88" spans="1:9" ht="15.75">
      <c r="A88" s="30" t="s">
        <v>9</v>
      </c>
      <c r="B88" s="128">
        <v>546</v>
      </c>
      <c r="C88" s="79" t="s">
        <v>113</v>
      </c>
      <c r="D88" s="79" t="s">
        <v>30</v>
      </c>
      <c r="E88" s="210"/>
      <c r="F88" s="210"/>
      <c r="G88" s="210"/>
      <c r="H88" s="31"/>
      <c r="I88" s="90">
        <f>I89</f>
        <v>15.5</v>
      </c>
    </row>
    <row r="89" spans="1:9" ht="31.5">
      <c r="A89" s="88" t="s">
        <v>137</v>
      </c>
      <c r="B89" s="130">
        <v>546</v>
      </c>
      <c r="C89" s="85" t="s">
        <v>113</v>
      </c>
      <c r="D89" s="85" t="s">
        <v>30</v>
      </c>
      <c r="E89" s="176" t="s">
        <v>123</v>
      </c>
      <c r="F89" s="177"/>
      <c r="G89" s="177"/>
      <c r="H89" s="31"/>
      <c r="I89" s="90">
        <f>I90</f>
        <v>15.5</v>
      </c>
    </row>
    <row r="90" spans="1:9" ht="31.5">
      <c r="A90" s="88" t="s">
        <v>173</v>
      </c>
      <c r="B90" s="130">
        <v>546</v>
      </c>
      <c r="C90" s="85" t="s">
        <v>113</v>
      </c>
      <c r="D90" s="85" t="s">
        <v>30</v>
      </c>
      <c r="E90" s="176" t="s">
        <v>143</v>
      </c>
      <c r="F90" s="176"/>
      <c r="G90" s="176"/>
      <c r="H90" s="31"/>
      <c r="I90" s="90">
        <f>I91</f>
        <v>15.5</v>
      </c>
    </row>
    <row r="91" spans="1:9" ht="204.75">
      <c r="A91" s="88" t="s">
        <v>7</v>
      </c>
      <c r="B91" s="130">
        <v>546</v>
      </c>
      <c r="C91" s="85" t="s">
        <v>113</v>
      </c>
      <c r="D91" s="85" t="s">
        <v>30</v>
      </c>
      <c r="E91" s="176" t="s">
        <v>8</v>
      </c>
      <c r="F91" s="176"/>
      <c r="G91" s="176"/>
      <c r="H91" s="31"/>
      <c r="I91" s="90">
        <f>I92</f>
        <v>15.5</v>
      </c>
    </row>
    <row r="92" spans="1:9" ht="47.25">
      <c r="A92" s="88" t="s">
        <v>94</v>
      </c>
      <c r="B92" s="130">
        <v>546</v>
      </c>
      <c r="C92" s="85" t="s">
        <v>113</v>
      </c>
      <c r="D92" s="85" t="s">
        <v>30</v>
      </c>
      <c r="E92" s="176" t="s">
        <v>8</v>
      </c>
      <c r="F92" s="176"/>
      <c r="G92" s="176"/>
      <c r="H92" s="85" t="s">
        <v>95</v>
      </c>
      <c r="I92" s="90">
        <v>15.5</v>
      </c>
    </row>
    <row r="93" spans="1:9" ht="26.25" customHeight="1">
      <c r="A93" s="127" t="s">
        <v>142</v>
      </c>
      <c r="B93" s="128">
        <v>546</v>
      </c>
      <c r="C93" s="79" t="s">
        <v>133</v>
      </c>
      <c r="D93" s="79" t="s">
        <v>31</v>
      </c>
      <c r="E93" s="211"/>
      <c r="F93" s="212"/>
      <c r="G93" s="212"/>
      <c r="H93" s="79"/>
      <c r="I93" s="80">
        <f>I99+I94+I103</f>
        <v>154.89999999999998</v>
      </c>
    </row>
    <row r="94" spans="1:9" ht="75" customHeight="1">
      <c r="A94" s="88" t="s">
        <v>319</v>
      </c>
      <c r="B94" s="130">
        <v>546</v>
      </c>
      <c r="C94" s="85" t="s">
        <v>113</v>
      </c>
      <c r="D94" s="85" t="s">
        <v>31</v>
      </c>
      <c r="E94" s="202" t="s">
        <v>307</v>
      </c>
      <c r="F94" s="203"/>
      <c r="G94" s="204"/>
      <c r="H94" s="85"/>
      <c r="I94" s="90">
        <f>I95</f>
        <v>32.4</v>
      </c>
    </row>
    <row r="95" spans="1:9" ht="26.25" customHeight="1">
      <c r="A95" s="88" t="s">
        <v>320</v>
      </c>
      <c r="B95" s="130">
        <v>546</v>
      </c>
      <c r="C95" s="85" t="s">
        <v>113</v>
      </c>
      <c r="D95" s="85" t="s">
        <v>31</v>
      </c>
      <c r="E95" s="202" t="s">
        <v>321</v>
      </c>
      <c r="F95" s="203"/>
      <c r="G95" s="204"/>
      <c r="H95" s="85"/>
      <c r="I95" s="90">
        <f>I96</f>
        <v>32.4</v>
      </c>
    </row>
    <row r="96" spans="1:9" ht="26.25" customHeight="1">
      <c r="A96" s="2" t="s">
        <v>140</v>
      </c>
      <c r="B96" s="130">
        <v>546</v>
      </c>
      <c r="C96" s="85" t="s">
        <v>113</v>
      </c>
      <c r="D96" s="85" t="s">
        <v>31</v>
      </c>
      <c r="E96" s="202" t="s">
        <v>322</v>
      </c>
      <c r="F96" s="203"/>
      <c r="G96" s="204"/>
      <c r="H96" s="85"/>
      <c r="I96" s="90">
        <f>I97</f>
        <v>32.4</v>
      </c>
    </row>
    <row r="97" spans="1:9" ht="59.25" customHeight="1">
      <c r="A97" s="88" t="s">
        <v>324</v>
      </c>
      <c r="B97" s="130">
        <v>546</v>
      </c>
      <c r="C97" s="85" t="s">
        <v>113</v>
      </c>
      <c r="D97" s="85" t="s">
        <v>31</v>
      </c>
      <c r="E97" s="202" t="s">
        <v>323</v>
      </c>
      <c r="F97" s="203"/>
      <c r="G97" s="204"/>
      <c r="H97" s="85"/>
      <c r="I97" s="90">
        <f>I98</f>
        <v>32.4</v>
      </c>
    </row>
    <row r="98" spans="1:9" ht="41.25" customHeight="1">
      <c r="A98" s="88" t="s">
        <v>94</v>
      </c>
      <c r="B98" s="130">
        <v>546</v>
      </c>
      <c r="C98" s="85" t="s">
        <v>113</v>
      </c>
      <c r="D98" s="85" t="s">
        <v>31</v>
      </c>
      <c r="E98" s="202" t="s">
        <v>323</v>
      </c>
      <c r="F98" s="203"/>
      <c r="G98" s="204"/>
      <c r="H98" s="85" t="s">
        <v>95</v>
      </c>
      <c r="I98" s="90">
        <v>32.4</v>
      </c>
    </row>
    <row r="99" spans="1:9" ht="31.5" customHeight="1">
      <c r="A99" s="98" t="s">
        <v>137</v>
      </c>
      <c r="B99" s="130">
        <v>546</v>
      </c>
      <c r="C99" s="85" t="s">
        <v>113</v>
      </c>
      <c r="D99" s="85" t="s">
        <v>31</v>
      </c>
      <c r="E99" s="176" t="s">
        <v>123</v>
      </c>
      <c r="F99" s="177"/>
      <c r="G99" s="177"/>
      <c r="H99" s="85"/>
      <c r="I99" s="90">
        <f>I100</f>
        <v>82.3</v>
      </c>
    </row>
    <row r="100" spans="1:9" ht="36" customHeight="1">
      <c r="A100" s="89" t="s">
        <v>140</v>
      </c>
      <c r="B100" s="130">
        <v>546</v>
      </c>
      <c r="C100" s="85" t="s">
        <v>113</v>
      </c>
      <c r="D100" s="85" t="s">
        <v>31</v>
      </c>
      <c r="E100" s="176" t="s">
        <v>143</v>
      </c>
      <c r="F100" s="177"/>
      <c r="G100" s="177"/>
      <c r="H100" s="85"/>
      <c r="I100" s="90">
        <f>I101</f>
        <v>82.3</v>
      </c>
    </row>
    <row r="101" spans="1:9" ht="84" customHeight="1">
      <c r="A101" s="89" t="s">
        <v>126</v>
      </c>
      <c r="B101" s="130">
        <v>546</v>
      </c>
      <c r="C101" s="85" t="s">
        <v>113</v>
      </c>
      <c r="D101" s="85" t="s">
        <v>31</v>
      </c>
      <c r="E101" s="176" t="s">
        <v>134</v>
      </c>
      <c r="F101" s="177"/>
      <c r="G101" s="177"/>
      <c r="H101" s="85"/>
      <c r="I101" s="90">
        <f>I102</f>
        <v>82.3</v>
      </c>
    </row>
    <row r="102" spans="1:9" ht="51" customHeight="1">
      <c r="A102" s="89" t="s">
        <v>94</v>
      </c>
      <c r="B102" s="130">
        <v>546</v>
      </c>
      <c r="C102" s="85" t="s">
        <v>113</v>
      </c>
      <c r="D102" s="85" t="s">
        <v>31</v>
      </c>
      <c r="E102" s="176" t="s">
        <v>134</v>
      </c>
      <c r="F102" s="177"/>
      <c r="G102" s="177"/>
      <c r="H102" s="85" t="s">
        <v>95</v>
      </c>
      <c r="I102" s="90">
        <v>82.3</v>
      </c>
    </row>
    <row r="103" spans="1:9" ht="35.25" customHeight="1">
      <c r="A103" s="89" t="s">
        <v>333</v>
      </c>
      <c r="B103" s="130">
        <v>546</v>
      </c>
      <c r="C103" s="85" t="s">
        <v>113</v>
      </c>
      <c r="D103" s="85" t="s">
        <v>31</v>
      </c>
      <c r="E103" s="202" t="s">
        <v>331</v>
      </c>
      <c r="F103" s="203"/>
      <c r="G103" s="204"/>
      <c r="H103" s="85"/>
      <c r="I103" s="90">
        <f>I104</f>
        <v>40.2</v>
      </c>
    </row>
    <row r="104" spans="1:9" ht="51" customHeight="1">
      <c r="A104" s="89" t="s">
        <v>313</v>
      </c>
      <c r="B104" s="130">
        <v>546</v>
      </c>
      <c r="C104" s="85" t="s">
        <v>113</v>
      </c>
      <c r="D104" s="85" t="s">
        <v>31</v>
      </c>
      <c r="E104" s="202" t="s">
        <v>331</v>
      </c>
      <c r="F104" s="203"/>
      <c r="G104" s="204"/>
      <c r="H104" s="85" t="s">
        <v>95</v>
      </c>
      <c r="I104" s="90">
        <v>40.2</v>
      </c>
    </row>
    <row r="105" spans="1:9" ht="15.75">
      <c r="A105" s="100" t="s">
        <v>112</v>
      </c>
      <c r="B105" s="128">
        <v>546</v>
      </c>
      <c r="C105" s="79" t="s">
        <v>113</v>
      </c>
      <c r="D105" s="79" t="s">
        <v>32</v>
      </c>
      <c r="E105" s="211"/>
      <c r="F105" s="211"/>
      <c r="G105" s="211"/>
      <c r="H105" s="79"/>
      <c r="I105" s="80">
        <f>I106+I125+I129+I111+I115+I119+I123+I113</f>
        <v>3572.8000000000006</v>
      </c>
    </row>
    <row r="106" spans="1:9" ht="63">
      <c r="A106" s="88" t="s">
        <v>215</v>
      </c>
      <c r="B106" s="130">
        <v>546</v>
      </c>
      <c r="C106" s="85" t="s">
        <v>113</v>
      </c>
      <c r="D106" s="85" t="s">
        <v>32</v>
      </c>
      <c r="E106" s="176" t="s">
        <v>178</v>
      </c>
      <c r="F106" s="176"/>
      <c r="G106" s="176"/>
      <c r="H106" s="85"/>
      <c r="I106" s="90">
        <f>I107</f>
        <v>996.9</v>
      </c>
    </row>
    <row r="107" spans="1:9" ht="31.5">
      <c r="A107" s="88" t="s">
        <v>140</v>
      </c>
      <c r="B107" s="130">
        <v>546</v>
      </c>
      <c r="C107" s="85" t="s">
        <v>113</v>
      </c>
      <c r="D107" s="85" t="s">
        <v>32</v>
      </c>
      <c r="E107" s="176" t="s">
        <v>179</v>
      </c>
      <c r="F107" s="176"/>
      <c r="G107" s="176"/>
      <c r="H107" s="85"/>
      <c r="I107" s="90">
        <f>I108</f>
        <v>996.9</v>
      </c>
    </row>
    <row r="108" spans="1:9" ht="12.75" customHeight="1">
      <c r="A108" s="88" t="s">
        <v>176</v>
      </c>
      <c r="B108" s="130">
        <v>546</v>
      </c>
      <c r="C108" s="85" t="s">
        <v>113</v>
      </c>
      <c r="D108" s="85" t="s">
        <v>32</v>
      </c>
      <c r="E108" s="176" t="s">
        <v>180</v>
      </c>
      <c r="F108" s="176"/>
      <c r="G108" s="176"/>
      <c r="H108" s="85"/>
      <c r="I108" s="90">
        <f>I109</f>
        <v>996.9</v>
      </c>
    </row>
    <row r="109" spans="1:9" ht="12.75" customHeight="1">
      <c r="A109" s="88" t="s">
        <v>177</v>
      </c>
      <c r="B109" s="130">
        <v>546</v>
      </c>
      <c r="C109" s="85" t="s">
        <v>113</v>
      </c>
      <c r="D109" s="85" t="s">
        <v>32</v>
      </c>
      <c r="E109" s="176" t="s">
        <v>181</v>
      </c>
      <c r="F109" s="176"/>
      <c r="G109" s="176"/>
      <c r="H109" s="85"/>
      <c r="I109" s="90">
        <f>I110</f>
        <v>996.9</v>
      </c>
    </row>
    <row r="110" spans="1:9" ht="47.25">
      <c r="A110" s="88" t="s">
        <v>94</v>
      </c>
      <c r="B110" s="130">
        <v>546</v>
      </c>
      <c r="C110" s="85" t="s">
        <v>113</v>
      </c>
      <c r="D110" s="85" t="s">
        <v>32</v>
      </c>
      <c r="E110" s="176" t="s">
        <v>181</v>
      </c>
      <c r="F110" s="176"/>
      <c r="G110" s="176"/>
      <c r="H110" s="85" t="s">
        <v>95</v>
      </c>
      <c r="I110" s="90">
        <v>996.9</v>
      </c>
    </row>
    <row r="111" spans="1:9" ht="31.5" customHeight="1">
      <c r="A111" s="88" t="s">
        <v>292</v>
      </c>
      <c r="B111" s="130">
        <v>546</v>
      </c>
      <c r="C111" s="85" t="s">
        <v>113</v>
      </c>
      <c r="D111" s="85" t="s">
        <v>32</v>
      </c>
      <c r="E111" s="202" t="s">
        <v>291</v>
      </c>
      <c r="F111" s="203"/>
      <c r="G111" s="204"/>
      <c r="H111" s="85"/>
      <c r="I111" s="90">
        <f>I112</f>
        <v>264.7</v>
      </c>
    </row>
    <row r="112" spans="1:9" ht="48.75" customHeight="1">
      <c r="A112" s="88" t="s">
        <v>94</v>
      </c>
      <c r="B112" s="130">
        <v>546</v>
      </c>
      <c r="C112" s="85" t="s">
        <v>113</v>
      </c>
      <c r="D112" s="85" t="s">
        <v>32</v>
      </c>
      <c r="E112" s="202" t="s">
        <v>291</v>
      </c>
      <c r="F112" s="203"/>
      <c r="G112" s="204"/>
      <c r="H112" s="85" t="s">
        <v>95</v>
      </c>
      <c r="I112" s="90">
        <v>264.7</v>
      </c>
    </row>
    <row r="113" spans="1:9" ht="30.75" customHeight="1">
      <c r="A113" s="88" t="s">
        <v>302</v>
      </c>
      <c r="B113" s="130">
        <v>546</v>
      </c>
      <c r="C113" s="85" t="s">
        <v>113</v>
      </c>
      <c r="D113" s="85" t="s">
        <v>32</v>
      </c>
      <c r="E113" s="202" t="s">
        <v>304</v>
      </c>
      <c r="F113" s="203"/>
      <c r="G113" s="204"/>
      <c r="H113" s="85"/>
      <c r="I113" s="90">
        <f>I114</f>
        <v>55</v>
      </c>
    </row>
    <row r="114" spans="1:9" ht="48.75" customHeight="1">
      <c r="A114" s="88" t="s">
        <v>94</v>
      </c>
      <c r="B114" s="130">
        <v>546</v>
      </c>
      <c r="C114" s="85" t="s">
        <v>113</v>
      </c>
      <c r="D114" s="85" t="s">
        <v>32</v>
      </c>
      <c r="E114" s="202" t="s">
        <v>304</v>
      </c>
      <c r="F114" s="203"/>
      <c r="G114" s="204"/>
      <c r="H114" s="85" t="s">
        <v>95</v>
      </c>
      <c r="I114" s="90">
        <v>55</v>
      </c>
    </row>
    <row r="115" spans="1:9" ht="48.75" customHeight="1">
      <c r="A115" s="88" t="s">
        <v>293</v>
      </c>
      <c r="B115" s="130">
        <v>546</v>
      </c>
      <c r="C115" s="85" t="s">
        <v>113</v>
      </c>
      <c r="D115" s="85" t="s">
        <v>32</v>
      </c>
      <c r="E115" s="202" t="s">
        <v>164</v>
      </c>
      <c r="F115" s="203"/>
      <c r="G115" s="204"/>
      <c r="H115" s="85"/>
      <c r="I115" s="90">
        <f>I116</f>
        <v>696.8</v>
      </c>
    </row>
    <row r="116" spans="1:9" ht="30.75" customHeight="1">
      <c r="A116" s="88" t="s">
        <v>140</v>
      </c>
      <c r="B116" s="130">
        <v>546</v>
      </c>
      <c r="C116" s="85" t="s">
        <v>113</v>
      </c>
      <c r="D116" s="85" t="s">
        <v>32</v>
      </c>
      <c r="E116" s="202" t="s">
        <v>295</v>
      </c>
      <c r="F116" s="203"/>
      <c r="G116" s="204"/>
      <c r="H116" s="85"/>
      <c r="I116" s="90">
        <f>I117</f>
        <v>696.8</v>
      </c>
    </row>
    <row r="117" spans="1:9" ht="48.75" customHeight="1">
      <c r="A117" s="88" t="s">
        <v>294</v>
      </c>
      <c r="B117" s="130">
        <v>546</v>
      </c>
      <c r="C117" s="85" t="s">
        <v>113</v>
      </c>
      <c r="D117" s="85" t="s">
        <v>32</v>
      </c>
      <c r="E117" s="202" t="s">
        <v>296</v>
      </c>
      <c r="F117" s="203"/>
      <c r="G117" s="204"/>
      <c r="H117" s="85"/>
      <c r="I117" s="90">
        <f>I118</f>
        <v>696.8</v>
      </c>
    </row>
    <row r="118" spans="1:9" ht="48.75" customHeight="1">
      <c r="A118" s="88" t="s">
        <v>94</v>
      </c>
      <c r="B118" s="130">
        <v>546</v>
      </c>
      <c r="C118" s="85" t="s">
        <v>113</v>
      </c>
      <c r="D118" s="85" t="s">
        <v>32</v>
      </c>
      <c r="E118" s="202" t="s">
        <v>296</v>
      </c>
      <c r="F118" s="203"/>
      <c r="G118" s="204"/>
      <c r="H118" s="85" t="s">
        <v>95</v>
      </c>
      <c r="I118" s="90">
        <v>696.8</v>
      </c>
    </row>
    <row r="119" spans="1:9" ht="48.75" customHeight="1">
      <c r="A119" s="88" t="s">
        <v>297</v>
      </c>
      <c r="B119" s="130">
        <v>546</v>
      </c>
      <c r="C119" s="85" t="s">
        <v>113</v>
      </c>
      <c r="D119" s="85" t="s">
        <v>32</v>
      </c>
      <c r="E119" s="202" t="s">
        <v>299</v>
      </c>
      <c r="F119" s="203"/>
      <c r="G119" s="204"/>
      <c r="H119" s="85"/>
      <c r="I119" s="90">
        <f>I120</f>
        <v>134.3</v>
      </c>
    </row>
    <row r="120" spans="1:9" ht="30.75" customHeight="1">
      <c r="A120" s="88" t="s">
        <v>140</v>
      </c>
      <c r="B120" s="130">
        <v>546</v>
      </c>
      <c r="C120" s="85" t="s">
        <v>113</v>
      </c>
      <c r="D120" s="85" t="s">
        <v>32</v>
      </c>
      <c r="E120" s="202" t="s">
        <v>300</v>
      </c>
      <c r="F120" s="203"/>
      <c r="G120" s="204"/>
      <c r="H120" s="85"/>
      <c r="I120" s="90">
        <f>I121</f>
        <v>134.3</v>
      </c>
    </row>
    <row r="121" spans="1:9" ht="30.75" customHeight="1">
      <c r="A121" s="88" t="s">
        <v>298</v>
      </c>
      <c r="B121" s="130">
        <v>546</v>
      </c>
      <c r="C121" s="85" t="s">
        <v>113</v>
      </c>
      <c r="D121" s="85" t="s">
        <v>32</v>
      </c>
      <c r="E121" s="202" t="s">
        <v>301</v>
      </c>
      <c r="F121" s="203"/>
      <c r="G121" s="204"/>
      <c r="H121" s="85"/>
      <c r="I121" s="90">
        <f>I122</f>
        <v>134.3</v>
      </c>
    </row>
    <row r="122" spans="1:9" ht="48.75" customHeight="1">
      <c r="A122" s="88" t="s">
        <v>94</v>
      </c>
      <c r="B122" s="130">
        <v>546</v>
      </c>
      <c r="C122" s="85" t="s">
        <v>113</v>
      </c>
      <c r="D122" s="85" t="s">
        <v>32</v>
      </c>
      <c r="E122" s="202" t="s">
        <v>301</v>
      </c>
      <c r="F122" s="203"/>
      <c r="G122" s="204"/>
      <c r="H122" s="85" t="s">
        <v>95</v>
      </c>
      <c r="I122" s="90">
        <v>134.3</v>
      </c>
    </row>
    <row r="123" spans="1:9" ht="21.75" customHeight="1">
      <c r="A123" s="88" t="s">
        <v>302</v>
      </c>
      <c r="B123" s="130">
        <v>546</v>
      </c>
      <c r="C123" s="85" t="s">
        <v>113</v>
      </c>
      <c r="D123" s="85" t="s">
        <v>32</v>
      </c>
      <c r="E123" s="202" t="s">
        <v>303</v>
      </c>
      <c r="F123" s="203"/>
      <c r="G123" s="204"/>
      <c r="H123" s="85"/>
      <c r="I123" s="90">
        <f>I124</f>
        <v>1311.4</v>
      </c>
    </row>
    <row r="124" spans="1:9" ht="48.75" customHeight="1">
      <c r="A124" s="88" t="s">
        <v>94</v>
      </c>
      <c r="B124" s="130">
        <v>546</v>
      </c>
      <c r="C124" s="85" t="s">
        <v>113</v>
      </c>
      <c r="D124" s="85" t="s">
        <v>32</v>
      </c>
      <c r="E124" s="202" t="s">
        <v>303</v>
      </c>
      <c r="F124" s="203"/>
      <c r="G124" s="204"/>
      <c r="H124" s="85" t="s">
        <v>95</v>
      </c>
      <c r="I124" s="90">
        <v>1311.4</v>
      </c>
    </row>
    <row r="125" spans="1:9" ht="39.75" customHeight="1">
      <c r="A125" s="98" t="s">
        <v>137</v>
      </c>
      <c r="B125" s="130">
        <v>546</v>
      </c>
      <c r="C125" s="85" t="s">
        <v>113</v>
      </c>
      <c r="D125" s="85" t="s">
        <v>32</v>
      </c>
      <c r="E125" s="176" t="s">
        <v>123</v>
      </c>
      <c r="F125" s="176"/>
      <c r="G125" s="176"/>
      <c r="H125" s="85"/>
      <c r="I125" s="90">
        <f>I126</f>
        <v>77.5</v>
      </c>
    </row>
    <row r="126" spans="1:9" ht="30" customHeight="1">
      <c r="A126" s="89" t="s">
        <v>140</v>
      </c>
      <c r="B126" s="130">
        <v>546</v>
      </c>
      <c r="C126" s="85" t="s">
        <v>113</v>
      </c>
      <c r="D126" s="85" t="s">
        <v>32</v>
      </c>
      <c r="E126" s="176" t="s">
        <v>143</v>
      </c>
      <c r="F126" s="176"/>
      <c r="G126" s="176"/>
      <c r="H126" s="85"/>
      <c r="I126" s="90">
        <f>I127</f>
        <v>77.5</v>
      </c>
    </row>
    <row r="127" spans="1:9" ht="33" customHeight="1">
      <c r="A127" s="89" t="s">
        <v>125</v>
      </c>
      <c r="B127" s="130">
        <v>546</v>
      </c>
      <c r="C127" s="85" t="s">
        <v>113</v>
      </c>
      <c r="D127" s="85" t="s">
        <v>32</v>
      </c>
      <c r="E127" s="176" t="s">
        <v>136</v>
      </c>
      <c r="F127" s="177"/>
      <c r="G127" s="177"/>
      <c r="H127" s="85"/>
      <c r="I127" s="90">
        <f>I128</f>
        <v>77.5</v>
      </c>
    </row>
    <row r="128" spans="1:9" ht="48" customHeight="1">
      <c r="A128" s="89" t="s">
        <v>94</v>
      </c>
      <c r="B128" s="130">
        <v>546</v>
      </c>
      <c r="C128" s="85" t="s">
        <v>113</v>
      </c>
      <c r="D128" s="85" t="s">
        <v>32</v>
      </c>
      <c r="E128" s="176" t="s">
        <v>136</v>
      </c>
      <c r="F128" s="177"/>
      <c r="G128" s="177"/>
      <c r="H128" s="85" t="s">
        <v>95</v>
      </c>
      <c r="I128" s="90">
        <v>77.5</v>
      </c>
    </row>
    <row r="129" spans="1:9" ht="36" customHeight="1">
      <c r="A129" s="98" t="s">
        <v>137</v>
      </c>
      <c r="B129" s="130">
        <v>546</v>
      </c>
      <c r="C129" s="85" t="s">
        <v>113</v>
      </c>
      <c r="D129" s="85" t="s">
        <v>32</v>
      </c>
      <c r="E129" s="176" t="s">
        <v>123</v>
      </c>
      <c r="F129" s="177"/>
      <c r="G129" s="177"/>
      <c r="H129" s="85"/>
      <c r="I129" s="90">
        <f>I130</f>
        <v>36.2</v>
      </c>
    </row>
    <row r="130" spans="1:9" ht="27.75" customHeight="1">
      <c r="A130" s="89" t="s">
        <v>140</v>
      </c>
      <c r="B130" s="130">
        <v>546</v>
      </c>
      <c r="C130" s="85" t="s">
        <v>113</v>
      </c>
      <c r="D130" s="85" t="s">
        <v>32</v>
      </c>
      <c r="E130" s="176" t="s">
        <v>143</v>
      </c>
      <c r="F130" s="177"/>
      <c r="G130" s="177"/>
      <c r="H130" s="85"/>
      <c r="I130" s="90">
        <f>I131</f>
        <v>36.2</v>
      </c>
    </row>
    <row r="131" spans="1:9" ht="27" customHeight="1">
      <c r="A131" s="89" t="s">
        <v>124</v>
      </c>
      <c r="B131" s="130">
        <v>546</v>
      </c>
      <c r="C131" s="85" t="s">
        <v>113</v>
      </c>
      <c r="D131" s="85" t="s">
        <v>32</v>
      </c>
      <c r="E131" s="176" t="s">
        <v>135</v>
      </c>
      <c r="F131" s="177"/>
      <c r="G131" s="177"/>
      <c r="H131" s="85"/>
      <c r="I131" s="90">
        <f>I132</f>
        <v>36.2</v>
      </c>
    </row>
    <row r="132" spans="1:9" ht="25.5" customHeight="1">
      <c r="A132" s="89" t="s">
        <v>94</v>
      </c>
      <c r="B132" s="130">
        <v>546</v>
      </c>
      <c r="C132" s="85" t="s">
        <v>113</v>
      </c>
      <c r="D132" s="85" t="s">
        <v>32</v>
      </c>
      <c r="E132" s="176" t="s">
        <v>135</v>
      </c>
      <c r="F132" s="177"/>
      <c r="G132" s="177"/>
      <c r="H132" s="85" t="s">
        <v>95</v>
      </c>
      <c r="I132" s="90">
        <v>36.2</v>
      </c>
    </row>
    <row r="133" spans="1:9" ht="32.25" customHeight="1">
      <c r="A133" s="100" t="s">
        <v>305</v>
      </c>
      <c r="B133" s="128">
        <v>546</v>
      </c>
      <c r="C133" s="79" t="s">
        <v>113</v>
      </c>
      <c r="D133" s="79" t="s">
        <v>113</v>
      </c>
      <c r="E133" s="205"/>
      <c r="F133" s="206"/>
      <c r="G133" s="207"/>
      <c r="H133" s="79"/>
      <c r="I133" s="80">
        <f>I134</f>
        <v>2130</v>
      </c>
    </row>
    <row r="134" spans="1:9" ht="30" customHeight="1">
      <c r="A134" s="2" t="s">
        <v>306</v>
      </c>
      <c r="B134" s="130">
        <v>546</v>
      </c>
      <c r="C134" s="85" t="s">
        <v>113</v>
      </c>
      <c r="D134" s="85" t="s">
        <v>113</v>
      </c>
      <c r="E134" s="202" t="s">
        <v>307</v>
      </c>
      <c r="F134" s="203"/>
      <c r="G134" s="204"/>
      <c r="H134" s="85"/>
      <c r="I134" s="90">
        <f>I135</f>
        <v>2130</v>
      </c>
    </row>
    <row r="135" spans="1:9" ht="29.25" customHeight="1">
      <c r="A135" s="2" t="s">
        <v>308</v>
      </c>
      <c r="B135" s="130">
        <v>546</v>
      </c>
      <c r="C135" s="85" t="s">
        <v>113</v>
      </c>
      <c r="D135" s="85" t="s">
        <v>113</v>
      </c>
      <c r="E135" s="202" t="s">
        <v>309</v>
      </c>
      <c r="F135" s="203"/>
      <c r="G135" s="204"/>
      <c r="H135" s="85"/>
      <c r="I135" s="90">
        <f>I136</f>
        <v>2130</v>
      </c>
    </row>
    <row r="136" spans="1:9" ht="28.5" customHeight="1">
      <c r="A136" s="28" t="s">
        <v>140</v>
      </c>
      <c r="B136" s="130">
        <v>546</v>
      </c>
      <c r="C136" s="85" t="s">
        <v>113</v>
      </c>
      <c r="D136" s="85" t="s">
        <v>113</v>
      </c>
      <c r="E136" s="202" t="s">
        <v>310</v>
      </c>
      <c r="F136" s="203"/>
      <c r="G136" s="204"/>
      <c r="H136" s="85"/>
      <c r="I136" s="90">
        <f>I137</f>
        <v>2130</v>
      </c>
    </row>
    <row r="137" spans="1:9" ht="32.25" customHeight="1">
      <c r="A137" s="2" t="s">
        <v>311</v>
      </c>
      <c r="B137" s="130">
        <v>546</v>
      </c>
      <c r="C137" s="85" t="s">
        <v>113</v>
      </c>
      <c r="D137" s="85" t="s">
        <v>113</v>
      </c>
      <c r="E137" s="202" t="s">
        <v>312</v>
      </c>
      <c r="F137" s="203"/>
      <c r="G137" s="204"/>
      <c r="H137" s="85"/>
      <c r="I137" s="90">
        <f>I138</f>
        <v>2130</v>
      </c>
    </row>
    <row r="138" spans="1:9" ht="30" customHeight="1">
      <c r="A138" s="2" t="s">
        <v>94</v>
      </c>
      <c r="B138" s="130">
        <v>546</v>
      </c>
      <c r="C138" s="85" t="s">
        <v>113</v>
      </c>
      <c r="D138" s="85" t="s">
        <v>113</v>
      </c>
      <c r="E138" s="202" t="s">
        <v>312</v>
      </c>
      <c r="F138" s="203"/>
      <c r="G138" s="204"/>
      <c r="H138" s="85" t="s">
        <v>95</v>
      </c>
      <c r="I138" s="90">
        <v>2130</v>
      </c>
    </row>
    <row r="139" spans="1:9" ht="15.75">
      <c r="A139" s="118" t="s">
        <v>63</v>
      </c>
      <c r="B139" s="126">
        <v>546</v>
      </c>
      <c r="C139" s="31" t="s">
        <v>38</v>
      </c>
      <c r="D139" s="31" t="s">
        <v>33</v>
      </c>
      <c r="E139" s="210"/>
      <c r="F139" s="187"/>
      <c r="G139" s="187"/>
      <c r="H139" s="31"/>
      <c r="I139" s="34">
        <f>I140</f>
        <v>6113.2</v>
      </c>
    </row>
    <row r="140" spans="1:9" ht="15.75">
      <c r="A140" s="120" t="s">
        <v>40</v>
      </c>
      <c r="B140" s="121">
        <v>546</v>
      </c>
      <c r="C140" s="79" t="s">
        <v>38</v>
      </c>
      <c r="D140" s="79" t="s">
        <v>30</v>
      </c>
      <c r="E140" s="176"/>
      <c r="F140" s="177"/>
      <c r="G140" s="177"/>
      <c r="H140" s="79"/>
      <c r="I140" s="80">
        <f>I141+I145</f>
        <v>6113.2</v>
      </c>
    </row>
    <row r="141" spans="1:9" ht="47.25">
      <c r="A141" s="98" t="s">
        <v>216</v>
      </c>
      <c r="B141" s="125">
        <v>546</v>
      </c>
      <c r="C141" s="85" t="s">
        <v>38</v>
      </c>
      <c r="D141" s="85" t="s">
        <v>30</v>
      </c>
      <c r="E141" s="176" t="s">
        <v>127</v>
      </c>
      <c r="F141" s="177"/>
      <c r="G141" s="177"/>
      <c r="H141" s="85"/>
      <c r="I141" s="90">
        <f>I142</f>
        <v>5539.5</v>
      </c>
    </row>
    <row r="142" spans="1:9" ht="63">
      <c r="A142" s="98" t="s">
        <v>88</v>
      </c>
      <c r="B142" s="125">
        <v>546</v>
      </c>
      <c r="C142" s="85" t="s">
        <v>38</v>
      </c>
      <c r="D142" s="85" t="s">
        <v>30</v>
      </c>
      <c r="E142" s="176" t="s">
        <v>131</v>
      </c>
      <c r="F142" s="177"/>
      <c r="G142" s="177"/>
      <c r="H142" s="85"/>
      <c r="I142" s="90">
        <f>I143</f>
        <v>5539.5</v>
      </c>
    </row>
    <row r="143" spans="1:9" ht="15.75">
      <c r="A143" s="98" t="s">
        <v>144</v>
      </c>
      <c r="B143" s="125">
        <v>546</v>
      </c>
      <c r="C143" s="85" t="s">
        <v>38</v>
      </c>
      <c r="D143" s="85" t="s">
        <v>30</v>
      </c>
      <c r="E143" s="176" t="s">
        <v>121</v>
      </c>
      <c r="F143" s="177"/>
      <c r="G143" s="177"/>
      <c r="H143" s="85"/>
      <c r="I143" s="90">
        <f>I144</f>
        <v>5539.5</v>
      </c>
    </row>
    <row r="144" spans="1:9" ht="63">
      <c r="A144" s="98" t="s">
        <v>97</v>
      </c>
      <c r="B144" s="125">
        <v>546</v>
      </c>
      <c r="C144" s="85" t="s">
        <v>38</v>
      </c>
      <c r="D144" s="85" t="s">
        <v>30</v>
      </c>
      <c r="E144" s="176" t="s">
        <v>121</v>
      </c>
      <c r="F144" s="177"/>
      <c r="G144" s="177"/>
      <c r="H144" s="85" t="s">
        <v>98</v>
      </c>
      <c r="I144" s="90">
        <v>5539.5</v>
      </c>
    </row>
    <row r="145" spans="1:9" ht="47.25">
      <c r="A145" s="82" t="s">
        <v>342</v>
      </c>
      <c r="B145" s="125">
        <v>546</v>
      </c>
      <c r="C145" s="85" t="s">
        <v>38</v>
      </c>
      <c r="D145" s="85" t="s">
        <v>30</v>
      </c>
      <c r="E145" s="171" t="s">
        <v>343</v>
      </c>
      <c r="F145" s="172"/>
      <c r="G145" s="173"/>
      <c r="H145" s="85"/>
      <c r="I145" s="90">
        <f>I146</f>
        <v>573.7</v>
      </c>
    </row>
    <row r="146" spans="1:9" ht="31.5">
      <c r="A146" s="82" t="s">
        <v>344</v>
      </c>
      <c r="B146" s="125">
        <v>546</v>
      </c>
      <c r="C146" s="85" t="s">
        <v>38</v>
      </c>
      <c r="D146" s="85" t="s">
        <v>30</v>
      </c>
      <c r="E146" s="171" t="s">
        <v>345</v>
      </c>
      <c r="F146" s="172"/>
      <c r="G146" s="173"/>
      <c r="H146" s="85" t="s">
        <v>98</v>
      </c>
      <c r="I146" s="90">
        <v>573.7</v>
      </c>
    </row>
    <row r="147" spans="1:9" ht="15.75">
      <c r="A147" s="66" t="s">
        <v>10</v>
      </c>
      <c r="B147" s="126">
        <v>546</v>
      </c>
      <c r="C147" s="31" t="s">
        <v>162</v>
      </c>
      <c r="D147" s="31" t="s">
        <v>32</v>
      </c>
      <c r="E147" s="210"/>
      <c r="F147" s="210"/>
      <c r="G147" s="210"/>
      <c r="H147" s="31"/>
      <c r="I147" s="34">
        <f>I153+I148</f>
        <v>71</v>
      </c>
    </row>
    <row r="148" spans="1:9" ht="78.75">
      <c r="A148" s="82" t="s">
        <v>279</v>
      </c>
      <c r="B148" s="125">
        <v>546</v>
      </c>
      <c r="C148" s="85" t="s">
        <v>162</v>
      </c>
      <c r="D148" s="85" t="s">
        <v>32</v>
      </c>
      <c r="E148" s="202" t="s">
        <v>280</v>
      </c>
      <c r="F148" s="203"/>
      <c r="G148" s="204"/>
      <c r="H148" s="31"/>
      <c r="I148" s="90">
        <f>I149</f>
        <v>20</v>
      </c>
    </row>
    <row r="149" spans="1:9" ht="47.25">
      <c r="A149" s="82" t="s">
        <v>275</v>
      </c>
      <c r="B149" s="125">
        <v>546</v>
      </c>
      <c r="C149" s="85" t="s">
        <v>162</v>
      </c>
      <c r="D149" s="85" t="s">
        <v>32</v>
      </c>
      <c r="E149" s="202" t="s">
        <v>281</v>
      </c>
      <c r="F149" s="203"/>
      <c r="G149" s="204"/>
      <c r="H149" s="31"/>
      <c r="I149" s="90">
        <f>I150</f>
        <v>20</v>
      </c>
    </row>
    <row r="150" spans="1:9" ht="47.25">
      <c r="A150" s="82" t="s">
        <v>276</v>
      </c>
      <c r="B150" s="125">
        <v>546</v>
      </c>
      <c r="C150" s="85" t="s">
        <v>162</v>
      </c>
      <c r="D150" s="85" t="s">
        <v>32</v>
      </c>
      <c r="E150" s="202" t="s">
        <v>282</v>
      </c>
      <c r="F150" s="203"/>
      <c r="G150" s="204"/>
      <c r="H150" s="31"/>
      <c r="I150" s="90">
        <f>I151</f>
        <v>20</v>
      </c>
    </row>
    <row r="151" spans="1:9" ht="141.75">
      <c r="A151" s="82" t="s">
        <v>277</v>
      </c>
      <c r="B151" s="125">
        <v>546</v>
      </c>
      <c r="C151" s="85" t="s">
        <v>162</v>
      </c>
      <c r="D151" s="85" t="s">
        <v>32</v>
      </c>
      <c r="E151" s="202" t="s">
        <v>283</v>
      </c>
      <c r="F151" s="203"/>
      <c r="G151" s="204"/>
      <c r="H151" s="31"/>
      <c r="I151" s="90">
        <f>I152</f>
        <v>20</v>
      </c>
    </row>
    <row r="152" spans="1:9" ht="31.5">
      <c r="A152" s="82" t="s">
        <v>278</v>
      </c>
      <c r="B152" s="125">
        <v>546</v>
      </c>
      <c r="C152" s="85" t="s">
        <v>162</v>
      </c>
      <c r="D152" s="85" t="s">
        <v>32</v>
      </c>
      <c r="E152" s="202" t="s">
        <v>283</v>
      </c>
      <c r="F152" s="203"/>
      <c r="G152" s="204"/>
      <c r="H152" s="85" t="s">
        <v>20</v>
      </c>
      <c r="I152" s="90">
        <v>20</v>
      </c>
    </row>
    <row r="153" spans="1:9" ht="31.5">
      <c r="A153" s="101" t="s">
        <v>137</v>
      </c>
      <c r="B153" s="125">
        <v>546</v>
      </c>
      <c r="C153" s="85" t="s">
        <v>162</v>
      </c>
      <c r="D153" s="85" t="s">
        <v>32</v>
      </c>
      <c r="E153" s="177" t="s">
        <v>123</v>
      </c>
      <c r="F153" s="177"/>
      <c r="G153" s="177"/>
      <c r="H153" s="85"/>
      <c r="I153" s="90">
        <f>I154</f>
        <v>51</v>
      </c>
    </row>
    <row r="154" spans="1:9" ht="63">
      <c r="A154" s="101" t="s">
        <v>11</v>
      </c>
      <c r="B154" s="125">
        <v>546</v>
      </c>
      <c r="C154" s="85" t="s">
        <v>162</v>
      </c>
      <c r="D154" s="85" t="s">
        <v>32</v>
      </c>
      <c r="E154" s="177" t="s">
        <v>12</v>
      </c>
      <c r="F154" s="177"/>
      <c r="G154" s="177"/>
      <c r="H154" s="85"/>
      <c r="I154" s="90">
        <f>I155</f>
        <v>51</v>
      </c>
    </row>
    <row r="155" spans="1:9" ht="204.75">
      <c r="A155" s="101" t="s">
        <v>13</v>
      </c>
      <c r="B155" s="125">
        <v>546</v>
      </c>
      <c r="C155" s="85" t="s">
        <v>162</v>
      </c>
      <c r="D155" s="85" t="s">
        <v>32</v>
      </c>
      <c r="E155" s="177" t="s">
        <v>14</v>
      </c>
      <c r="F155" s="177"/>
      <c r="G155" s="177"/>
      <c r="H155" s="85"/>
      <c r="I155" s="90">
        <f>I156</f>
        <v>51</v>
      </c>
    </row>
    <row r="156" spans="1:9" ht="31.5">
      <c r="A156" s="101" t="s">
        <v>19</v>
      </c>
      <c r="B156" s="125">
        <v>546</v>
      </c>
      <c r="C156" s="85" t="s">
        <v>162</v>
      </c>
      <c r="D156" s="85" t="s">
        <v>32</v>
      </c>
      <c r="E156" s="177" t="s">
        <v>14</v>
      </c>
      <c r="F156" s="177"/>
      <c r="G156" s="177"/>
      <c r="H156" s="85" t="s">
        <v>20</v>
      </c>
      <c r="I156" s="90">
        <v>51</v>
      </c>
    </row>
    <row r="157" spans="1:9" ht="15.75">
      <c r="A157" s="118" t="s">
        <v>61</v>
      </c>
      <c r="B157" s="126">
        <v>546</v>
      </c>
      <c r="C157" s="31" t="s">
        <v>39</v>
      </c>
      <c r="D157" s="31" t="s">
        <v>33</v>
      </c>
      <c r="E157" s="210"/>
      <c r="F157" s="187"/>
      <c r="G157" s="187"/>
      <c r="H157" s="31"/>
      <c r="I157" s="34">
        <f>I158</f>
        <v>111.5</v>
      </c>
    </row>
    <row r="158" spans="1:9" ht="15.75">
      <c r="A158" s="133" t="s">
        <v>62</v>
      </c>
      <c r="B158" s="134">
        <v>546</v>
      </c>
      <c r="C158" s="79" t="s">
        <v>39</v>
      </c>
      <c r="D158" s="79" t="s">
        <v>31</v>
      </c>
      <c r="E158" s="176"/>
      <c r="F158" s="177"/>
      <c r="G158" s="177"/>
      <c r="H158" s="79"/>
      <c r="I158" s="80">
        <f>I159+I165+I163</f>
        <v>111.5</v>
      </c>
    </row>
    <row r="159" spans="1:9" ht="47.25">
      <c r="A159" s="98" t="s">
        <v>218</v>
      </c>
      <c r="B159" s="135">
        <v>546</v>
      </c>
      <c r="C159" s="85" t="s">
        <v>39</v>
      </c>
      <c r="D159" s="85" t="s">
        <v>31</v>
      </c>
      <c r="E159" s="176" t="s">
        <v>128</v>
      </c>
      <c r="F159" s="177"/>
      <c r="G159" s="177"/>
      <c r="H159" s="85"/>
      <c r="I159" s="90">
        <f>I160</f>
        <v>80.1</v>
      </c>
    </row>
    <row r="160" spans="1:9" ht="31.5">
      <c r="A160" s="89" t="s">
        <v>140</v>
      </c>
      <c r="B160" s="125">
        <v>546</v>
      </c>
      <c r="C160" s="85" t="s">
        <v>39</v>
      </c>
      <c r="D160" s="85" t="s">
        <v>31</v>
      </c>
      <c r="E160" s="176" t="s">
        <v>132</v>
      </c>
      <c r="F160" s="177"/>
      <c r="G160" s="177"/>
      <c r="H160" s="85"/>
      <c r="I160" s="90">
        <f>I161</f>
        <v>80.1</v>
      </c>
    </row>
    <row r="161" spans="1:9" ht="31.5">
      <c r="A161" s="98" t="s">
        <v>89</v>
      </c>
      <c r="B161" s="125">
        <v>546</v>
      </c>
      <c r="C161" s="85" t="s">
        <v>39</v>
      </c>
      <c r="D161" s="85" t="s">
        <v>31</v>
      </c>
      <c r="E161" s="176" t="s">
        <v>122</v>
      </c>
      <c r="F161" s="177"/>
      <c r="G161" s="177"/>
      <c r="H161" s="85"/>
      <c r="I161" s="90">
        <f>I162</f>
        <v>80.1</v>
      </c>
    </row>
    <row r="162" spans="1:9" ht="110.25">
      <c r="A162" s="98" t="s">
        <v>93</v>
      </c>
      <c r="B162" s="125">
        <v>546</v>
      </c>
      <c r="C162" s="85" t="s">
        <v>39</v>
      </c>
      <c r="D162" s="85" t="s">
        <v>31</v>
      </c>
      <c r="E162" s="176" t="s">
        <v>122</v>
      </c>
      <c r="F162" s="177"/>
      <c r="G162" s="177"/>
      <c r="H162" s="85" t="s">
        <v>92</v>
      </c>
      <c r="I162" s="90">
        <v>80.1</v>
      </c>
    </row>
    <row r="163" spans="1:9" ht="47.25">
      <c r="A163" s="98" t="s">
        <v>313</v>
      </c>
      <c r="B163" s="125">
        <v>546</v>
      </c>
      <c r="C163" s="85" t="s">
        <v>39</v>
      </c>
      <c r="D163" s="85" t="s">
        <v>31</v>
      </c>
      <c r="E163" s="176" t="s">
        <v>122</v>
      </c>
      <c r="F163" s="177"/>
      <c r="G163" s="177"/>
      <c r="H163" s="85" t="s">
        <v>95</v>
      </c>
      <c r="I163" s="90">
        <v>19</v>
      </c>
    </row>
    <row r="164" spans="1:9" ht="141.75">
      <c r="A164" s="82" t="s">
        <v>284</v>
      </c>
      <c r="B164" s="125">
        <v>546</v>
      </c>
      <c r="C164" s="85" t="s">
        <v>39</v>
      </c>
      <c r="D164" s="85" t="s">
        <v>31</v>
      </c>
      <c r="E164" s="202" t="s">
        <v>285</v>
      </c>
      <c r="F164" s="203"/>
      <c r="G164" s="204"/>
      <c r="H164" s="85"/>
      <c r="I164" s="90">
        <f>I165</f>
        <v>12.4</v>
      </c>
    </row>
    <row r="165" spans="1:9" ht="110.25">
      <c r="A165" s="82" t="s">
        <v>93</v>
      </c>
      <c r="B165" s="125">
        <v>546</v>
      </c>
      <c r="C165" s="85" t="s">
        <v>39</v>
      </c>
      <c r="D165" s="85" t="s">
        <v>31</v>
      </c>
      <c r="E165" s="202" t="s">
        <v>285</v>
      </c>
      <c r="F165" s="203"/>
      <c r="G165" s="204"/>
      <c r="H165" s="85" t="s">
        <v>92</v>
      </c>
      <c r="I165" s="90">
        <v>12.4</v>
      </c>
    </row>
    <row r="166" spans="1:9" ht="15.75">
      <c r="A166" s="136" t="s">
        <v>66</v>
      </c>
      <c r="B166" s="137"/>
      <c r="C166" s="137"/>
      <c r="D166" s="137"/>
      <c r="E166" s="208"/>
      <c r="F166" s="209"/>
      <c r="G166" s="209"/>
      <c r="H166" s="137"/>
      <c r="I166" s="138">
        <f>I15+I52+I60+I65++I87+I139+I157+I147+0.1</f>
        <v>20521.920000000002</v>
      </c>
    </row>
    <row r="167" ht="15.75">
      <c r="I167" s="139"/>
    </row>
    <row r="171" spans="1:9" ht="15.75">
      <c r="A171" s="64"/>
      <c r="B171" s="64"/>
      <c r="C171" s="64"/>
      <c r="D171" s="64"/>
      <c r="E171" s="64"/>
      <c r="F171" s="64"/>
      <c r="G171" s="64"/>
      <c r="H171" s="64"/>
      <c r="I171" s="140"/>
    </row>
    <row r="172" spans="1:9" ht="15.75">
      <c r="A172" s="64"/>
      <c r="B172" s="64"/>
      <c r="C172" s="64"/>
      <c r="D172" s="64"/>
      <c r="E172" s="64"/>
      <c r="F172" s="64"/>
      <c r="G172" s="64"/>
      <c r="H172" s="64"/>
      <c r="I172" s="140"/>
    </row>
    <row r="173" spans="4:9" ht="15.75">
      <c r="D173" s="141"/>
      <c r="E173" s="141"/>
      <c r="F173" s="141"/>
      <c r="G173" s="141"/>
      <c r="H173" s="141"/>
      <c r="I173" s="141"/>
    </row>
    <row r="174" spans="1:9" ht="15.75">
      <c r="A174" s="8" t="s">
        <v>45</v>
      </c>
      <c r="D174" s="141"/>
      <c r="E174" s="141"/>
      <c r="F174" s="141"/>
      <c r="G174" s="141"/>
      <c r="H174" s="141"/>
      <c r="I174" s="141"/>
    </row>
    <row r="175" spans="4:9" ht="15.75">
      <c r="D175" s="141"/>
      <c r="E175" s="141"/>
      <c r="F175" s="141"/>
      <c r="G175" s="141"/>
      <c r="H175" s="141"/>
      <c r="I175" s="141"/>
    </row>
    <row r="176" spans="4:9" ht="15.75">
      <c r="D176" s="141"/>
      <c r="E176" s="141"/>
      <c r="F176" s="141"/>
      <c r="G176" s="141"/>
      <c r="H176" s="141"/>
      <c r="I176" s="141"/>
    </row>
    <row r="177" spans="4:9" ht="15.75">
      <c r="D177" s="141"/>
      <c r="E177" s="141"/>
      <c r="F177" s="141"/>
      <c r="G177" s="141"/>
      <c r="H177" s="141"/>
      <c r="I177" s="141"/>
    </row>
    <row r="178" spans="4:9" ht="15.75">
      <c r="D178" s="141"/>
      <c r="E178" s="141"/>
      <c r="F178" s="141"/>
      <c r="G178" s="141"/>
      <c r="H178" s="141"/>
      <c r="I178" s="141"/>
    </row>
    <row r="179" spans="4:9" ht="15.75">
      <c r="D179" s="141"/>
      <c r="E179" s="141"/>
      <c r="F179" s="141"/>
      <c r="G179" s="141"/>
      <c r="H179" s="141"/>
      <c r="I179" s="141"/>
    </row>
    <row r="180" spans="4:9" ht="15.75">
      <c r="D180" s="141"/>
      <c r="E180" s="141"/>
      <c r="F180" s="141"/>
      <c r="G180" s="141"/>
      <c r="H180" s="141"/>
      <c r="I180" s="141"/>
    </row>
    <row r="181" spans="4:9" ht="15.75">
      <c r="D181" s="141"/>
      <c r="E181" s="141"/>
      <c r="F181" s="141"/>
      <c r="G181" s="141"/>
      <c r="H181" s="141"/>
      <c r="I181" s="141"/>
    </row>
    <row r="182" spans="4:9" ht="15.75">
      <c r="D182" s="141"/>
      <c r="E182" s="141"/>
      <c r="F182" s="141"/>
      <c r="G182" s="141" t="s">
        <v>45</v>
      </c>
      <c r="H182" s="141"/>
      <c r="I182" s="141"/>
    </row>
    <row r="183" spans="4:9" ht="15.75">
      <c r="D183" s="141"/>
      <c r="E183" s="141"/>
      <c r="F183" s="141"/>
      <c r="G183" s="141"/>
      <c r="H183" s="141"/>
      <c r="I183" s="141"/>
    </row>
    <row r="184" spans="4:9" ht="15.75">
      <c r="D184" s="141"/>
      <c r="E184" s="141"/>
      <c r="F184" s="141"/>
      <c r="G184" s="141"/>
      <c r="H184" s="141"/>
      <c r="I184" s="141"/>
    </row>
    <row r="185" spans="4:9" ht="15.75">
      <c r="D185" s="141"/>
      <c r="E185" s="141"/>
      <c r="F185" s="141"/>
      <c r="G185" s="141"/>
      <c r="H185" s="141"/>
      <c r="I185" s="141"/>
    </row>
    <row r="186" spans="4:9" ht="15.75">
      <c r="D186" s="141"/>
      <c r="E186" s="141"/>
      <c r="F186" s="141"/>
      <c r="G186" s="141"/>
      <c r="H186" s="141"/>
      <c r="I186" s="141"/>
    </row>
    <row r="187" spans="4:9" ht="15.75">
      <c r="D187" s="141"/>
      <c r="E187" s="141"/>
      <c r="F187" s="141"/>
      <c r="G187" s="141"/>
      <c r="H187" s="141"/>
      <c r="I187" s="141"/>
    </row>
    <row r="188" spans="4:9" ht="15.75">
      <c r="D188" s="141"/>
      <c r="E188" s="141"/>
      <c r="F188" s="141"/>
      <c r="G188" s="141"/>
      <c r="H188" s="141"/>
      <c r="I188" s="141"/>
    </row>
    <row r="189" spans="4:9" ht="15.75">
      <c r="D189" s="141"/>
      <c r="E189" s="141"/>
      <c r="F189" s="141"/>
      <c r="G189" s="141"/>
      <c r="H189" s="141"/>
      <c r="I189" s="141"/>
    </row>
    <row r="190" spans="4:9" ht="15.75">
      <c r="D190" s="141"/>
      <c r="E190" s="141"/>
      <c r="F190" s="141"/>
      <c r="G190" s="141"/>
      <c r="H190" s="141"/>
      <c r="I190" s="141"/>
    </row>
    <row r="191" spans="4:9" ht="15.75">
      <c r="D191" s="141"/>
      <c r="E191" s="141"/>
      <c r="F191" s="141"/>
      <c r="G191" s="141"/>
      <c r="H191" s="141"/>
      <c r="I191" s="141"/>
    </row>
    <row r="192" spans="4:9" ht="15.75">
      <c r="D192" s="141"/>
      <c r="E192" s="141"/>
      <c r="F192" s="141"/>
      <c r="G192" s="141"/>
      <c r="H192" s="141"/>
      <c r="I192" s="141"/>
    </row>
    <row r="193" spans="4:9" ht="15.75">
      <c r="D193" s="141"/>
      <c r="E193" s="141"/>
      <c r="F193" s="141"/>
      <c r="G193" s="141"/>
      <c r="H193" s="141"/>
      <c r="I193" s="141"/>
    </row>
    <row r="194" spans="4:9" ht="15.75">
      <c r="D194" s="141"/>
      <c r="E194" s="141"/>
      <c r="F194" s="141"/>
      <c r="G194" s="141"/>
      <c r="H194" s="141"/>
      <c r="I194" s="141"/>
    </row>
    <row r="195" spans="4:9" ht="15.75">
      <c r="D195" s="141"/>
      <c r="E195" s="141"/>
      <c r="F195" s="141"/>
      <c r="G195" s="141"/>
      <c r="H195" s="141"/>
      <c r="I195" s="141"/>
    </row>
    <row r="196" spans="4:9" ht="15.75">
      <c r="D196" s="141"/>
      <c r="E196" s="141"/>
      <c r="F196" s="141"/>
      <c r="G196" s="141"/>
      <c r="H196" s="141"/>
      <c r="I196" s="141"/>
    </row>
    <row r="197" spans="4:9" ht="15.75">
      <c r="D197" s="141"/>
      <c r="E197" s="141"/>
      <c r="F197" s="141"/>
      <c r="G197" s="141"/>
      <c r="H197" s="141"/>
      <c r="I197" s="141"/>
    </row>
    <row r="198" spans="4:9" ht="15.75">
      <c r="D198" s="141"/>
      <c r="E198" s="141"/>
      <c r="F198" s="141"/>
      <c r="G198" s="141"/>
      <c r="H198" s="141"/>
      <c r="I198" s="141"/>
    </row>
    <row r="199" spans="4:9" ht="15.75">
      <c r="D199" s="141"/>
      <c r="E199" s="141"/>
      <c r="F199" s="141"/>
      <c r="G199" s="141"/>
      <c r="H199" s="141"/>
      <c r="I199" s="141"/>
    </row>
    <row r="200" spans="4:9" ht="15.75">
      <c r="D200" s="141"/>
      <c r="E200" s="141"/>
      <c r="F200" s="141"/>
      <c r="G200" s="141"/>
      <c r="H200" s="141"/>
      <c r="I200" s="141"/>
    </row>
    <row r="201" spans="4:9" ht="15.75">
      <c r="D201" s="141"/>
      <c r="E201" s="141"/>
      <c r="F201" s="141"/>
      <c r="G201" s="141"/>
      <c r="H201" s="141"/>
      <c r="I201" s="141"/>
    </row>
    <row r="202" spans="4:9" ht="15.75">
      <c r="D202" s="141"/>
      <c r="E202" s="141"/>
      <c r="F202" s="141"/>
      <c r="G202" s="141"/>
      <c r="H202" s="141"/>
      <c r="I202" s="141"/>
    </row>
    <row r="203" spans="4:9" ht="15.75">
      <c r="D203" s="141"/>
      <c r="E203" s="141"/>
      <c r="F203" s="141"/>
      <c r="G203" s="141"/>
      <c r="H203" s="141"/>
      <c r="I203" s="141"/>
    </row>
    <row r="204" spans="4:9" ht="15.75">
      <c r="D204" s="141"/>
      <c r="E204" s="141"/>
      <c r="F204" s="141"/>
      <c r="G204" s="141"/>
      <c r="H204" s="141"/>
      <c r="I204" s="141"/>
    </row>
    <row r="205" spans="4:9" ht="15.75">
      <c r="D205" s="141"/>
      <c r="E205" s="141"/>
      <c r="F205" s="141"/>
      <c r="G205" s="141"/>
      <c r="H205" s="141"/>
      <c r="I205" s="141"/>
    </row>
    <row r="206" spans="4:9" ht="15.75">
      <c r="D206" s="141"/>
      <c r="E206" s="141"/>
      <c r="F206" s="141"/>
      <c r="G206" s="141"/>
      <c r="H206" s="141"/>
      <c r="I206" s="141"/>
    </row>
    <row r="207" spans="4:9" ht="15.75">
      <c r="D207" s="141"/>
      <c r="E207" s="141"/>
      <c r="F207" s="141"/>
      <c r="G207" s="141"/>
      <c r="H207" s="141"/>
      <c r="I207" s="141"/>
    </row>
    <row r="208" spans="4:9" ht="15.75">
      <c r="D208" s="141"/>
      <c r="E208" s="141"/>
      <c r="F208" s="141"/>
      <c r="G208" s="141"/>
      <c r="H208" s="141"/>
      <c r="I208" s="141"/>
    </row>
    <row r="209" spans="4:9" ht="15.75">
      <c r="D209" s="141"/>
      <c r="E209" s="141"/>
      <c r="F209" s="141"/>
      <c r="G209" s="141"/>
      <c r="H209" s="141"/>
      <c r="I209" s="141"/>
    </row>
    <row r="210" spans="4:9" ht="15.75">
      <c r="D210" s="141"/>
      <c r="E210" s="141"/>
      <c r="F210" s="141"/>
      <c r="G210" s="141"/>
      <c r="H210" s="141"/>
      <c r="I210" s="141"/>
    </row>
    <row r="211" spans="4:9" ht="15.75">
      <c r="D211" s="141"/>
      <c r="E211" s="141"/>
      <c r="F211" s="141"/>
      <c r="G211" s="141"/>
      <c r="H211" s="141"/>
      <c r="I211" s="141"/>
    </row>
    <row r="212" spans="4:9" ht="15.75">
      <c r="D212" s="141"/>
      <c r="E212" s="141"/>
      <c r="F212" s="141"/>
      <c r="G212" s="141"/>
      <c r="H212" s="141"/>
      <c r="I212" s="141"/>
    </row>
    <row r="213" spans="4:9" ht="15.75">
      <c r="D213" s="141"/>
      <c r="E213" s="141"/>
      <c r="F213" s="141"/>
      <c r="G213" s="141"/>
      <c r="H213" s="141"/>
      <c r="I213" s="141"/>
    </row>
    <row r="214" spans="4:9" ht="15.75">
      <c r="D214" s="141"/>
      <c r="E214" s="141"/>
      <c r="F214" s="141"/>
      <c r="G214" s="141"/>
      <c r="H214" s="141"/>
      <c r="I214" s="141"/>
    </row>
    <row r="215" spans="4:9" ht="15.75">
      <c r="D215" s="141"/>
      <c r="E215" s="141"/>
      <c r="F215" s="141"/>
      <c r="G215" s="141"/>
      <c r="H215" s="141"/>
      <c r="I215" s="141"/>
    </row>
    <row r="216" spans="4:9" ht="15.75">
      <c r="D216" s="141"/>
      <c r="E216" s="141"/>
      <c r="F216" s="141"/>
      <c r="G216" s="141"/>
      <c r="H216" s="141"/>
      <c r="I216" s="141"/>
    </row>
    <row r="217" spans="4:9" ht="15.75">
      <c r="D217" s="141"/>
      <c r="E217" s="141"/>
      <c r="F217" s="141"/>
      <c r="G217" s="141"/>
      <c r="H217" s="141"/>
      <c r="I217" s="141"/>
    </row>
    <row r="218" spans="4:9" ht="15.75">
      <c r="D218" s="141"/>
      <c r="E218" s="141"/>
      <c r="F218" s="141"/>
      <c r="G218" s="141"/>
      <c r="H218" s="141"/>
      <c r="I218" s="141"/>
    </row>
    <row r="219" spans="4:9" ht="15.75">
      <c r="D219" s="141"/>
      <c r="E219" s="141"/>
      <c r="F219" s="141"/>
      <c r="G219" s="141"/>
      <c r="H219" s="141"/>
      <c r="I219" s="141"/>
    </row>
    <row r="220" spans="4:9" ht="15.75">
      <c r="D220" s="141"/>
      <c r="E220" s="141"/>
      <c r="F220" s="141"/>
      <c r="G220" s="141"/>
      <c r="H220" s="141"/>
      <c r="I220" s="141"/>
    </row>
    <row r="221" spans="4:9" ht="15.75">
      <c r="D221" s="141"/>
      <c r="E221" s="141"/>
      <c r="F221" s="141"/>
      <c r="G221" s="141"/>
      <c r="H221" s="141"/>
      <c r="I221" s="141"/>
    </row>
    <row r="222" spans="4:9" ht="15.75">
      <c r="D222" s="141"/>
      <c r="E222" s="141"/>
      <c r="F222" s="141"/>
      <c r="G222" s="141"/>
      <c r="H222" s="141"/>
      <c r="I222" s="141"/>
    </row>
    <row r="223" spans="4:9" ht="15.75">
      <c r="D223" s="141"/>
      <c r="E223" s="141"/>
      <c r="F223" s="141"/>
      <c r="G223" s="141"/>
      <c r="H223" s="141"/>
      <c r="I223" s="141"/>
    </row>
    <row r="224" spans="4:9" ht="15.75">
      <c r="D224" s="141"/>
      <c r="E224" s="141"/>
      <c r="F224" s="141"/>
      <c r="G224" s="141"/>
      <c r="H224" s="141"/>
      <c r="I224" s="141"/>
    </row>
    <row r="225" spans="4:9" ht="15.75">
      <c r="D225" s="141"/>
      <c r="E225" s="141"/>
      <c r="F225" s="141"/>
      <c r="G225" s="141"/>
      <c r="H225" s="141"/>
      <c r="I225" s="141"/>
    </row>
    <row r="226" spans="4:9" ht="15.75">
      <c r="D226" s="141"/>
      <c r="E226" s="141"/>
      <c r="F226" s="141"/>
      <c r="G226" s="141"/>
      <c r="H226" s="141"/>
      <c r="I226" s="141"/>
    </row>
    <row r="227" spans="4:9" ht="15.75">
      <c r="D227" s="141"/>
      <c r="E227" s="141"/>
      <c r="F227" s="141"/>
      <c r="G227" s="141"/>
      <c r="H227" s="141"/>
      <c r="I227" s="141"/>
    </row>
    <row r="228" spans="4:9" ht="15.75">
      <c r="D228" s="141"/>
      <c r="E228" s="141"/>
      <c r="F228" s="141"/>
      <c r="G228" s="141"/>
      <c r="H228" s="141"/>
      <c r="I228" s="141"/>
    </row>
    <row r="229" spans="4:9" ht="15.75">
      <c r="D229" s="141"/>
      <c r="E229" s="141"/>
      <c r="F229" s="141"/>
      <c r="G229" s="141"/>
      <c r="H229" s="141"/>
      <c r="I229" s="141"/>
    </row>
    <row r="230" spans="4:9" ht="15.75">
      <c r="D230" s="141"/>
      <c r="E230" s="141"/>
      <c r="F230" s="141"/>
      <c r="G230" s="141"/>
      <c r="H230" s="141"/>
      <c r="I230" s="141"/>
    </row>
    <row r="231" spans="4:9" ht="15.75">
      <c r="D231" s="141"/>
      <c r="E231" s="141"/>
      <c r="F231" s="141"/>
      <c r="G231" s="141"/>
      <c r="H231" s="141"/>
      <c r="I231" s="141"/>
    </row>
    <row r="232" spans="4:9" ht="15.75">
      <c r="D232" s="141"/>
      <c r="E232" s="141"/>
      <c r="F232" s="141"/>
      <c r="G232" s="141"/>
      <c r="H232" s="141"/>
      <c r="I232" s="141"/>
    </row>
    <row r="233" spans="4:9" ht="15.75">
      <c r="D233" s="141"/>
      <c r="E233" s="141"/>
      <c r="F233" s="141"/>
      <c r="G233" s="141"/>
      <c r="H233" s="141"/>
      <c r="I233" s="141"/>
    </row>
    <row r="234" spans="4:9" ht="15.75">
      <c r="D234" s="141"/>
      <c r="E234" s="141"/>
      <c r="F234" s="141"/>
      <c r="G234" s="141"/>
      <c r="H234" s="141"/>
      <c r="I234" s="141"/>
    </row>
    <row r="235" spans="4:9" ht="15.75">
      <c r="D235" s="141"/>
      <c r="E235" s="141"/>
      <c r="F235" s="141"/>
      <c r="G235" s="141"/>
      <c r="H235" s="141"/>
      <c r="I235" s="141"/>
    </row>
    <row r="236" spans="4:9" ht="15.75">
      <c r="D236" s="141"/>
      <c r="E236" s="141"/>
      <c r="F236" s="141"/>
      <c r="G236" s="141"/>
      <c r="H236" s="141"/>
      <c r="I236" s="141"/>
    </row>
    <row r="237" spans="4:9" ht="15.75">
      <c r="D237" s="141"/>
      <c r="E237" s="141"/>
      <c r="F237" s="141"/>
      <c r="G237" s="141"/>
      <c r="H237" s="141"/>
      <c r="I237" s="141"/>
    </row>
    <row r="238" spans="4:9" ht="15.75">
      <c r="D238" s="141"/>
      <c r="E238" s="141"/>
      <c r="F238" s="141"/>
      <c r="G238" s="141"/>
      <c r="H238" s="141"/>
      <c r="I238" s="141"/>
    </row>
    <row r="239" spans="4:9" ht="15.75">
      <c r="D239" s="141"/>
      <c r="E239" s="141"/>
      <c r="F239" s="141"/>
      <c r="G239" s="141"/>
      <c r="H239" s="141"/>
      <c r="I239" s="141"/>
    </row>
    <row r="240" spans="4:9" ht="15.75">
      <c r="D240" s="141"/>
      <c r="E240" s="141"/>
      <c r="F240" s="141"/>
      <c r="G240" s="141"/>
      <c r="H240" s="141"/>
      <c r="I240" s="141"/>
    </row>
    <row r="241" spans="4:9" ht="15.75">
      <c r="D241" s="141"/>
      <c r="E241" s="141"/>
      <c r="F241" s="141"/>
      <c r="G241" s="141"/>
      <c r="H241" s="141"/>
      <c r="I241" s="141"/>
    </row>
    <row r="242" spans="4:9" ht="15.75">
      <c r="D242" s="141"/>
      <c r="E242" s="141"/>
      <c r="F242" s="141"/>
      <c r="G242" s="141"/>
      <c r="H242" s="141"/>
      <c r="I242" s="141"/>
    </row>
    <row r="243" spans="4:9" ht="15.75">
      <c r="D243" s="141"/>
      <c r="E243" s="141"/>
      <c r="F243" s="141"/>
      <c r="G243" s="141"/>
      <c r="H243" s="141"/>
      <c r="I243" s="141"/>
    </row>
    <row r="244" spans="4:9" ht="15.75">
      <c r="D244" s="141"/>
      <c r="E244" s="141"/>
      <c r="F244" s="141"/>
      <c r="G244" s="141"/>
      <c r="H244" s="141"/>
      <c r="I244" s="141"/>
    </row>
    <row r="245" spans="4:9" ht="15.75">
      <c r="D245" s="141"/>
      <c r="E245" s="141"/>
      <c r="F245" s="141"/>
      <c r="G245" s="141"/>
      <c r="H245" s="141"/>
      <c r="I245" s="141"/>
    </row>
    <row r="246" spans="4:9" ht="15.75">
      <c r="D246" s="141"/>
      <c r="E246" s="141"/>
      <c r="F246" s="141"/>
      <c r="G246" s="141"/>
      <c r="H246" s="141"/>
      <c r="I246" s="141"/>
    </row>
    <row r="247" spans="4:9" ht="15.75">
      <c r="D247" s="141"/>
      <c r="E247" s="141"/>
      <c r="F247" s="141"/>
      <c r="G247" s="141"/>
      <c r="H247" s="141"/>
      <c r="I247" s="141"/>
    </row>
    <row r="248" spans="4:9" ht="15.75">
      <c r="D248" s="141"/>
      <c r="E248" s="141"/>
      <c r="F248" s="141"/>
      <c r="G248" s="141"/>
      <c r="H248" s="141"/>
      <c r="I248" s="141"/>
    </row>
    <row r="249" spans="4:9" ht="15.75">
      <c r="D249" s="141"/>
      <c r="E249" s="141"/>
      <c r="F249" s="141"/>
      <c r="G249" s="141"/>
      <c r="H249" s="141"/>
      <c r="I249" s="141"/>
    </row>
    <row r="250" spans="4:9" ht="15.75">
      <c r="D250" s="141"/>
      <c r="E250" s="141"/>
      <c r="F250" s="141"/>
      <c r="G250" s="141"/>
      <c r="H250" s="141"/>
      <c r="I250" s="141"/>
    </row>
    <row r="251" spans="4:9" ht="15.75">
      <c r="D251" s="141"/>
      <c r="E251" s="141"/>
      <c r="F251" s="141"/>
      <c r="G251" s="141"/>
      <c r="H251" s="141"/>
      <c r="I251" s="141"/>
    </row>
    <row r="252" spans="4:9" ht="15.75">
      <c r="D252" s="141"/>
      <c r="E252" s="141"/>
      <c r="F252" s="141"/>
      <c r="G252" s="141"/>
      <c r="H252" s="141"/>
      <c r="I252" s="141"/>
    </row>
    <row r="253" spans="4:9" ht="15.75">
      <c r="D253" s="141"/>
      <c r="E253" s="141"/>
      <c r="F253" s="141"/>
      <c r="G253" s="141"/>
      <c r="H253" s="141"/>
      <c r="I253" s="141"/>
    </row>
    <row r="254" spans="4:9" ht="15.75">
      <c r="D254" s="141"/>
      <c r="E254" s="141"/>
      <c r="F254" s="141"/>
      <c r="G254" s="141"/>
      <c r="H254" s="141"/>
      <c r="I254" s="141"/>
    </row>
    <row r="255" spans="4:9" ht="15.75">
      <c r="D255" s="141"/>
      <c r="E255" s="141"/>
      <c r="F255" s="141"/>
      <c r="G255" s="141"/>
      <c r="H255" s="141"/>
      <c r="I255" s="141"/>
    </row>
    <row r="256" spans="4:9" ht="15.75">
      <c r="D256" s="141"/>
      <c r="E256" s="141"/>
      <c r="F256" s="141"/>
      <c r="G256" s="141"/>
      <c r="H256" s="141"/>
      <c r="I256" s="141"/>
    </row>
    <row r="257" spans="4:9" ht="15.75">
      <c r="D257" s="141"/>
      <c r="E257" s="141"/>
      <c r="F257" s="141"/>
      <c r="G257" s="141"/>
      <c r="H257" s="141"/>
      <c r="I257" s="141"/>
    </row>
    <row r="258" spans="4:9" ht="15.75">
      <c r="D258" s="141"/>
      <c r="E258" s="141"/>
      <c r="F258" s="141"/>
      <c r="G258" s="141"/>
      <c r="H258" s="141"/>
      <c r="I258" s="141"/>
    </row>
    <row r="259" spans="4:9" ht="15.75">
      <c r="D259" s="141"/>
      <c r="E259" s="141"/>
      <c r="F259" s="141"/>
      <c r="G259" s="141"/>
      <c r="H259" s="141"/>
      <c r="I259" s="141"/>
    </row>
    <row r="260" spans="4:9" ht="15.75">
      <c r="D260" s="141"/>
      <c r="E260" s="141"/>
      <c r="F260" s="141"/>
      <c r="G260" s="141"/>
      <c r="H260" s="141"/>
      <c r="I260" s="141"/>
    </row>
    <row r="261" spans="4:9" ht="15.75">
      <c r="D261" s="141"/>
      <c r="E261" s="141"/>
      <c r="F261" s="141"/>
      <c r="G261" s="141"/>
      <c r="H261" s="141"/>
      <c r="I261" s="141"/>
    </row>
    <row r="262" spans="4:9" ht="15.75">
      <c r="D262" s="141"/>
      <c r="E262" s="141"/>
      <c r="F262" s="141"/>
      <c r="G262" s="141"/>
      <c r="H262" s="141"/>
      <c r="I262" s="141"/>
    </row>
    <row r="263" spans="4:9" ht="15.75">
      <c r="D263" s="141"/>
      <c r="E263" s="141"/>
      <c r="F263" s="141"/>
      <c r="G263" s="141"/>
      <c r="H263" s="141"/>
      <c r="I263" s="141"/>
    </row>
    <row r="264" spans="4:9" ht="15.75">
      <c r="D264" s="141"/>
      <c r="E264" s="141"/>
      <c r="F264" s="141"/>
      <c r="G264" s="141"/>
      <c r="H264" s="141"/>
      <c r="I264" s="141"/>
    </row>
    <row r="265" spans="4:9" ht="15.75">
      <c r="D265" s="141"/>
      <c r="E265" s="141"/>
      <c r="F265" s="141"/>
      <c r="G265" s="141"/>
      <c r="H265" s="141"/>
      <c r="I265" s="141"/>
    </row>
    <row r="266" spans="4:9" ht="15.75">
      <c r="D266" s="141"/>
      <c r="E266" s="141"/>
      <c r="F266" s="141"/>
      <c r="G266" s="141"/>
      <c r="H266" s="141"/>
      <c r="I266" s="141"/>
    </row>
    <row r="267" spans="4:9" ht="15.75">
      <c r="D267" s="141"/>
      <c r="E267" s="141"/>
      <c r="F267" s="141"/>
      <c r="G267" s="141"/>
      <c r="H267" s="141"/>
      <c r="I267" s="141"/>
    </row>
    <row r="268" spans="4:9" ht="15.75">
      <c r="D268" s="141"/>
      <c r="E268" s="141"/>
      <c r="F268" s="141"/>
      <c r="G268" s="141"/>
      <c r="H268" s="141"/>
      <c r="I268" s="141"/>
    </row>
    <row r="269" spans="4:9" ht="15.75">
      <c r="D269" s="141"/>
      <c r="E269" s="141"/>
      <c r="F269" s="141"/>
      <c r="G269" s="141"/>
      <c r="H269" s="141"/>
      <c r="I269" s="141"/>
    </row>
    <row r="270" spans="4:9" ht="15.75">
      <c r="D270" s="141"/>
      <c r="E270" s="141"/>
      <c r="F270" s="141"/>
      <c r="G270" s="141"/>
      <c r="H270" s="141"/>
      <c r="I270" s="141"/>
    </row>
    <row r="271" spans="4:9" ht="15.75">
      <c r="D271" s="141"/>
      <c r="E271" s="141"/>
      <c r="F271" s="141"/>
      <c r="G271" s="141"/>
      <c r="H271" s="141"/>
      <c r="I271" s="141"/>
    </row>
    <row r="272" spans="4:9" ht="15.75">
      <c r="D272" s="141"/>
      <c r="E272" s="141"/>
      <c r="F272" s="141"/>
      <c r="G272" s="141"/>
      <c r="H272" s="141"/>
      <c r="I272" s="141"/>
    </row>
    <row r="273" spans="4:9" ht="15.75">
      <c r="D273" s="141"/>
      <c r="E273" s="141"/>
      <c r="F273" s="141"/>
      <c r="G273" s="141"/>
      <c r="H273" s="141"/>
      <c r="I273" s="141"/>
    </row>
    <row r="274" spans="4:9" ht="15.75">
      <c r="D274" s="141"/>
      <c r="E274" s="141"/>
      <c r="F274" s="141"/>
      <c r="G274" s="141"/>
      <c r="H274" s="141"/>
      <c r="I274" s="141"/>
    </row>
    <row r="275" spans="4:9" ht="15.75">
      <c r="D275" s="141"/>
      <c r="E275" s="141"/>
      <c r="F275" s="141"/>
      <c r="G275" s="141"/>
      <c r="H275" s="141"/>
      <c r="I275" s="141"/>
    </row>
    <row r="276" spans="4:9" ht="15.75">
      <c r="D276" s="141"/>
      <c r="E276" s="141"/>
      <c r="F276" s="141"/>
      <c r="G276" s="141"/>
      <c r="H276" s="141"/>
      <c r="I276" s="141"/>
    </row>
    <row r="277" spans="4:9" ht="15.75">
      <c r="D277" s="141"/>
      <c r="E277" s="141"/>
      <c r="F277" s="141"/>
      <c r="G277" s="141"/>
      <c r="H277" s="141"/>
      <c r="I277" s="141"/>
    </row>
    <row r="278" spans="4:9" ht="15.75">
      <c r="D278" s="141"/>
      <c r="E278" s="141"/>
      <c r="F278" s="141"/>
      <c r="G278" s="141"/>
      <c r="H278" s="141"/>
      <c r="I278" s="141"/>
    </row>
    <row r="279" spans="4:9" ht="15.75">
      <c r="D279" s="141"/>
      <c r="E279" s="141"/>
      <c r="F279" s="141"/>
      <c r="G279" s="141"/>
      <c r="H279" s="141"/>
      <c r="I279" s="141"/>
    </row>
    <row r="280" spans="4:9" ht="15.75">
      <c r="D280" s="141"/>
      <c r="E280" s="141"/>
      <c r="F280" s="141"/>
      <c r="G280" s="141"/>
      <c r="H280" s="141"/>
      <c r="I280" s="141"/>
    </row>
    <row r="281" spans="4:9" ht="15.75">
      <c r="D281" s="141"/>
      <c r="E281" s="141"/>
      <c r="F281" s="141"/>
      <c r="G281" s="141"/>
      <c r="H281" s="141"/>
      <c r="I281" s="141"/>
    </row>
    <row r="282" spans="4:9" ht="15.75">
      <c r="D282" s="141"/>
      <c r="E282" s="141"/>
      <c r="F282" s="141"/>
      <c r="G282" s="141"/>
      <c r="H282" s="141"/>
      <c r="I282" s="141"/>
    </row>
    <row r="283" spans="4:9" ht="15.75">
      <c r="D283" s="141"/>
      <c r="E283" s="141"/>
      <c r="F283" s="141"/>
      <c r="G283" s="141"/>
      <c r="H283" s="141"/>
      <c r="I283" s="141"/>
    </row>
    <row r="284" spans="4:9" ht="15.75">
      <c r="D284" s="141"/>
      <c r="E284" s="141"/>
      <c r="F284" s="141"/>
      <c r="G284" s="141"/>
      <c r="H284" s="141"/>
      <c r="I284" s="141"/>
    </row>
    <row r="285" spans="4:9" ht="15.75">
      <c r="D285" s="141"/>
      <c r="E285" s="141"/>
      <c r="F285" s="141"/>
      <c r="G285" s="141"/>
      <c r="H285" s="141"/>
      <c r="I285" s="141"/>
    </row>
    <row r="286" spans="4:9" ht="15.75">
      <c r="D286" s="141"/>
      <c r="E286" s="141"/>
      <c r="F286" s="141"/>
      <c r="G286" s="141"/>
      <c r="H286" s="141"/>
      <c r="I286" s="141"/>
    </row>
    <row r="287" spans="4:9" ht="15.75">
      <c r="D287" s="141"/>
      <c r="E287" s="141"/>
      <c r="F287" s="141"/>
      <c r="G287" s="141"/>
      <c r="H287" s="141"/>
      <c r="I287" s="141"/>
    </row>
    <row r="288" spans="4:9" ht="15.75">
      <c r="D288" s="141"/>
      <c r="E288" s="141"/>
      <c r="F288" s="141"/>
      <c r="G288" s="141"/>
      <c r="H288" s="141"/>
      <c r="I288" s="141"/>
    </row>
    <row r="289" spans="4:9" ht="15.75">
      <c r="D289" s="141"/>
      <c r="E289" s="141"/>
      <c r="F289" s="141"/>
      <c r="G289" s="141"/>
      <c r="H289" s="141"/>
      <c r="I289" s="141"/>
    </row>
    <row r="290" spans="4:9" ht="15.75">
      <c r="D290" s="141"/>
      <c r="E290" s="141"/>
      <c r="F290" s="141"/>
      <c r="G290" s="141"/>
      <c r="H290" s="141"/>
      <c r="I290" s="141"/>
    </row>
    <row r="291" spans="4:9" ht="15.75">
      <c r="D291" s="141"/>
      <c r="E291" s="141"/>
      <c r="F291" s="141"/>
      <c r="G291" s="141"/>
      <c r="H291" s="141"/>
      <c r="I291" s="141"/>
    </row>
    <row r="292" spans="4:9" ht="15.75">
      <c r="D292" s="141"/>
      <c r="E292" s="141"/>
      <c r="F292" s="141"/>
      <c r="G292" s="141"/>
      <c r="H292" s="141"/>
      <c r="I292" s="141"/>
    </row>
    <row r="293" spans="4:9" ht="15.75">
      <c r="D293" s="141"/>
      <c r="E293" s="141"/>
      <c r="F293" s="141"/>
      <c r="G293" s="141"/>
      <c r="H293" s="141"/>
      <c r="I293" s="141"/>
    </row>
    <row r="294" spans="4:9" ht="15.75">
      <c r="D294" s="141"/>
      <c r="E294" s="141"/>
      <c r="F294" s="141"/>
      <c r="G294" s="141"/>
      <c r="H294" s="141"/>
      <c r="I294" s="141"/>
    </row>
    <row r="295" spans="4:9" ht="15.75">
      <c r="D295" s="141"/>
      <c r="E295" s="141"/>
      <c r="F295" s="141"/>
      <c r="G295" s="141"/>
      <c r="H295" s="141"/>
      <c r="I295" s="141"/>
    </row>
    <row r="296" spans="4:9" ht="15.75">
      <c r="D296" s="141"/>
      <c r="E296" s="141"/>
      <c r="F296" s="141"/>
      <c r="G296" s="141"/>
      <c r="H296" s="141"/>
      <c r="I296" s="141"/>
    </row>
    <row r="297" spans="4:9" ht="15.75">
      <c r="D297" s="141"/>
      <c r="E297" s="141"/>
      <c r="F297" s="141"/>
      <c r="G297" s="141"/>
      <c r="H297" s="141"/>
      <c r="I297" s="141"/>
    </row>
    <row r="298" spans="4:9" ht="15.75">
      <c r="D298" s="141"/>
      <c r="E298" s="141"/>
      <c r="F298" s="141"/>
      <c r="G298" s="141"/>
      <c r="H298" s="141"/>
      <c r="I298" s="141"/>
    </row>
    <row r="299" spans="4:9" ht="15.75">
      <c r="D299" s="141"/>
      <c r="E299" s="141"/>
      <c r="F299" s="141"/>
      <c r="G299" s="141"/>
      <c r="H299" s="141"/>
      <c r="I299" s="141"/>
    </row>
    <row r="300" spans="4:9" ht="15.75">
      <c r="D300" s="141"/>
      <c r="E300" s="141"/>
      <c r="F300" s="141"/>
      <c r="G300" s="141"/>
      <c r="H300" s="141"/>
      <c r="I300" s="141"/>
    </row>
    <row r="301" spans="4:9" ht="15.75">
      <c r="D301" s="141"/>
      <c r="E301" s="141"/>
      <c r="F301" s="141"/>
      <c r="G301" s="141"/>
      <c r="H301" s="141"/>
      <c r="I301" s="141"/>
    </row>
    <row r="302" spans="4:9" ht="15.75">
      <c r="D302" s="141"/>
      <c r="E302" s="141"/>
      <c r="F302" s="141"/>
      <c r="G302" s="141"/>
      <c r="H302" s="141"/>
      <c r="I302" s="141"/>
    </row>
    <row r="303" spans="4:9" ht="15.75">
      <c r="D303" s="141"/>
      <c r="E303" s="141"/>
      <c r="F303" s="141"/>
      <c r="G303" s="141"/>
      <c r="H303" s="141"/>
      <c r="I303" s="141"/>
    </row>
    <row r="304" spans="4:9" ht="15.75">
      <c r="D304" s="141"/>
      <c r="E304" s="141"/>
      <c r="F304" s="141"/>
      <c r="G304" s="141"/>
      <c r="H304" s="141"/>
      <c r="I304" s="141"/>
    </row>
    <row r="305" spans="4:9" ht="15.75">
      <c r="D305" s="141"/>
      <c r="E305" s="141"/>
      <c r="F305" s="141"/>
      <c r="G305" s="141"/>
      <c r="H305" s="141"/>
      <c r="I305" s="141"/>
    </row>
    <row r="306" spans="4:9" ht="15.75">
      <c r="D306" s="141"/>
      <c r="E306" s="141"/>
      <c r="F306" s="141"/>
      <c r="G306" s="141"/>
      <c r="H306" s="141"/>
      <c r="I306" s="141"/>
    </row>
    <row r="307" spans="4:9" ht="15.75">
      <c r="D307" s="141"/>
      <c r="E307" s="141"/>
      <c r="F307" s="141"/>
      <c r="G307" s="141"/>
      <c r="H307" s="141"/>
      <c r="I307" s="141"/>
    </row>
    <row r="308" spans="4:9" ht="15.75">
      <c r="D308" s="141"/>
      <c r="E308" s="141"/>
      <c r="F308" s="141"/>
      <c r="G308" s="141"/>
      <c r="H308" s="141"/>
      <c r="I308" s="141"/>
    </row>
    <row r="309" spans="4:9" ht="15.75">
      <c r="D309" s="141"/>
      <c r="E309" s="141"/>
      <c r="F309" s="141"/>
      <c r="G309" s="141"/>
      <c r="H309" s="141"/>
      <c r="I309" s="141"/>
    </row>
    <row r="310" spans="4:9" ht="15.75">
      <c r="D310" s="141"/>
      <c r="E310" s="141"/>
      <c r="F310" s="141"/>
      <c r="G310" s="141"/>
      <c r="H310" s="141"/>
      <c r="I310" s="141"/>
    </row>
    <row r="311" spans="4:9" ht="15.75">
      <c r="D311" s="141"/>
      <c r="E311" s="141"/>
      <c r="F311" s="141"/>
      <c r="G311" s="141"/>
      <c r="H311" s="141"/>
      <c r="I311" s="141"/>
    </row>
    <row r="312" spans="4:9" ht="15.75">
      <c r="D312" s="141"/>
      <c r="E312" s="141"/>
      <c r="F312" s="141"/>
      <c r="G312" s="141"/>
      <c r="H312" s="141"/>
      <c r="I312" s="141"/>
    </row>
    <row r="313" spans="4:9" ht="15.75">
      <c r="D313" s="141"/>
      <c r="E313" s="141"/>
      <c r="F313" s="141"/>
      <c r="G313" s="141"/>
      <c r="H313" s="141"/>
      <c r="I313" s="141"/>
    </row>
    <row r="314" spans="4:9" ht="15.75">
      <c r="D314" s="141"/>
      <c r="E314" s="141"/>
      <c r="F314" s="141"/>
      <c r="G314" s="141"/>
      <c r="H314" s="141"/>
      <c r="I314" s="141"/>
    </row>
    <row r="315" spans="4:9" ht="15.75">
      <c r="D315" s="141"/>
      <c r="E315" s="141"/>
      <c r="F315" s="141"/>
      <c r="G315" s="141"/>
      <c r="H315" s="141"/>
      <c r="I315" s="141"/>
    </row>
    <row r="316" spans="4:9" ht="15.75">
      <c r="D316" s="141"/>
      <c r="E316" s="141"/>
      <c r="F316" s="141"/>
      <c r="G316" s="141"/>
      <c r="H316" s="141"/>
      <c r="I316" s="141"/>
    </row>
    <row r="317" spans="4:9" ht="15.75">
      <c r="D317" s="141"/>
      <c r="E317" s="141"/>
      <c r="F317" s="141"/>
      <c r="G317" s="141"/>
      <c r="H317" s="141"/>
      <c r="I317" s="141"/>
    </row>
    <row r="318" spans="4:9" ht="15.75">
      <c r="D318" s="141"/>
      <c r="E318" s="141"/>
      <c r="F318" s="141"/>
      <c r="G318" s="141"/>
      <c r="H318" s="141"/>
      <c r="I318" s="141"/>
    </row>
    <row r="319" spans="4:9" ht="15.75">
      <c r="D319" s="141"/>
      <c r="E319" s="141"/>
      <c r="F319" s="141"/>
      <c r="G319" s="141"/>
      <c r="H319" s="141"/>
      <c r="I319" s="141"/>
    </row>
    <row r="320" spans="4:9" ht="15.75">
      <c r="D320" s="141"/>
      <c r="E320" s="141"/>
      <c r="F320" s="141"/>
      <c r="G320" s="141"/>
      <c r="H320" s="141"/>
      <c r="I320" s="141"/>
    </row>
    <row r="321" spans="4:9" ht="15.75">
      <c r="D321" s="141"/>
      <c r="E321" s="141"/>
      <c r="F321" s="141"/>
      <c r="G321" s="141"/>
      <c r="H321" s="141"/>
      <c r="I321" s="141"/>
    </row>
    <row r="322" spans="4:9" ht="15.75">
      <c r="D322" s="141"/>
      <c r="E322" s="141"/>
      <c r="F322" s="141"/>
      <c r="G322" s="141"/>
      <c r="H322" s="141"/>
      <c r="I322" s="141"/>
    </row>
    <row r="323" spans="4:9" ht="15.75">
      <c r="D323" s="141"/>
      <c r="E323" s="141"/>
      <c r="F323" s="141"/>
      <c r="G323" s="141"/>
      <c r="H323" s="141"/>
      <c r="I323" s="141"/>
    </row>
    <row r="324" spans="4:9" ht="15.75">
      <c r="D324" s="141"/>
      <c r="E324" s="141"/>
      <c r="F324" s="141"/>
      <c r="G324" s="141"/>
      <c r="H324" s="141"/>
      <c r="I324" s="141"/>
    </row>
    <row r="325" spans="4:9" ht="15.75">
      <c r="D325" s="141"/>
      <c r="E325" s="141"/>
      <c r="F325" s="141"/>
      <c r="G325" s="141"/>
      <c r="H325" s="141"/>
      <c r="I325" s="141"/>
    </row>
    <row r="326" spans="4:9" ht="15.75">
      <c r="D326" s="141"/>
      <c r="E326" s="141"/>
      <c r="F326" s="141"/>
      <c r="G326" s="141"/>
      <c r="H326" s="141"/>
      <c r="I326" s="141"/>
    </row>
    <row r="327" spans="4:9" ht="15.75">
      <c r="D327" s="141"/>
      <c r="E327" s="141"/>
      <c r="F327" s="141"/>
      <c r="G327" s="141"/>
      <c r="H327" s="141"/>
      <c r="I327" s="141"/>
    </row>
    <row r="328" spans="4:9" ht="15.75">
      <c r="D328" s="141"/>
      <c r="E328" s="141"/>
      <c r="F328" s="141"/>
      <c r="G328" s="141"/>
      <c r="H328" s="141"/>
      <c r="I328" s="141"/>
    </row>
    <row r="329" spans="4:9" ht="15.75">
      <c r="D329" s="141"/>
      <c r="E329" s="141"/>
      <c r="F329" s="141"/>
      <c r="G329" s="141"/>
      <c r="H329" s="141"/>
      <c r="I329" s="141"/>
    </row>
    <row r="330" spans="4:9" ht="15.75">
      <c r="D330" s="141"/>
      <c r="E330" s="141"/>
      <c r="F330" s="141"/>
      <c r="G330" s="141"/>
      <c r="H330" s="141"/>
      <c r="I330" s="141"/>
    </row>
    <row r="331" spans="4:9" ht="15.75">
      <c r="D331" s="141"/>
      <c r="E331" s="141"/>
      <c r="F331" s="141"/>
      <c r="G331" s="141"/>
      <c r="H331" s="141"/>
      <c r="I331" s="141"/>
    </row>
    <row r="332" spans="4:9" ht="15.75">
      <c r="D332" s="141"/>
      <c r="E332" s="141"/>
      <c r="F332" s="141"/>
      <c r="G332" s="141"/>
      <c r="H332" s="141"/>
      <c r="I332" s="141"/>
    </row>
    <row r="333" spans="4:9" ht="15.75">
      <c r="D333" s="141"/>
      <c r="E333" s="141"/>
      <c r="F333" s="141"/>
      <c r="G333" s="141"/>
      <c r="H333" s="141"/>
      <c r="I333" s="141"/>
    </row>
    <row r="334" spans="4:9" ht="15.75">
      <c r="D334" s="141"/>
      <c r="E334" s="141"/>
      <c r="F334" s="141"/>
      <c r="G334" s="141"/>
      <c r="H334" s="141"/>
      <c r="I334" s="141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  <row r="1014" spans="4:9" ht="15.75">
      <c r="D1014" s="141"/>
      <c r="E1014" s="141"/>
      <c r="F1014" s="141"/>
      <c r="G1014" s="141"/>
      <c r="H1014" s="141"/>
      <c r="I1014" s="141"/>
    </row>
    <row r="1015" spans="4:9" ht="15.75">
      <c r="D1015" s="141"/>
      <c r="E1015" s="141"/>
      <c r="F1015" s="141"/>
      <c r="G1015" s="141"/>
      <c r="H1015" s="141"/>
      <c r="I1015" s="141"/>
    </row>
    <row r="1016" spans="4:9" ht="15.75">
      <c r="D1016" s="141"/>
      <c r="E1016" s="141"/>
      <c r="F1016" s="141"/>
      <c r="G1016" s="141"/>
      <c r="H1016" s="141"/>
      <c r="I1016" s="141"/>
    </row>
    <row r="1017" spans="4:9" ht="15.75">
      <c r="D1017" s="141"/>
      <c r="E1017" s="141"/>
      <c r="F1017" s="141"/>
      <c r="G1017" s="141"/>
      <c r="H1017" s="141"/>
      <c r="I1017" s="141"/>
    </row>
    <row r="1018" spans="4:9" ht="15.75">
      <c r="D1018" s="141"/>
      <c r="E1018" s="141"/>
      <c r="F1018" s="141"/>
      <c r="G1018" s="141"/>
      <c r="H1018" s="141"/>
      <c r="I1018" s="141"/>
    </row>
    <row r="1019" spans="4:9" ht="15.75">
      <c r="D1019" s="141"/>
      <c r="E1019" s="141"/>
      <c r="F1019" s="141"/>
      <c r="G1019" s="141"/>
      <c r="H1019" s="141"/>
      <c r="I1019" s="141"/>
    </row>
    <row r="1020" spans="4:9" ht="15.75">
      <c r="D1020" s="141"/>
      <c r="E1020" s="141"/>
      <c r="F1020" s="141"/>
      <c r="G1020" s="141"/>
      <c r="H1020" s="141"/>
      <c r="I1020" s="141"/>
    </row>
    <row r="1021" spans="4:9" ht="15.75">
      <c r="D1021" s="141"/>
      <c r="E1021" s="141"/>
      <c r="F1021" s="141"/>
      <c r="G1021" s="141"/>
      <c r="H1021" s="141"/>
      <c r="I1021" s="141"/>
    </row>
    <row r="1022" spans="4:9" ht="15.75">
      <c r="D1022" s="141"/>
      <c r="E1022" s="141"/>
      <c r="F1022" s="141"/>
      <c r="G1022" s="141"/>
      <c r="H1022" s="141"/>
      <c r="I1022" s="141"/>
    </row>
    <row r="1023" spans="4:9" ht="15.75">
      <c r="D1023" s="141"/>
      <c r="E1023" s="141"/>
      <c r="F1023" s="141"/>
      <c r="G1023" s="141"/>
      <c r="H1023" s="141"/>
      <c r="I1023" s="141"/>
    </row>
    <row r="1024" spans="4:9" ht="15.75">
      <c r="D1024" s="141"/>
      <c r="E1024" s="141"/>
      <c r="F1024" s="141"/>
      <c r="G1024" s="141"/>
      <c r="H1024" s="141"/>
      <c r="I1024" s="141"/>
    </row>
    <row r="1025" spans="4:9" ht="15.75">
      <c r="D1025" s="141"/>
      <c r="E1025" s="141"/>
      <c r="F1025" s="141"/>
      <c r="G1025" s="141"/>
      <c r="H1025" s="141"/>
      <c r="I1025" s="141"/>
    </row>
    <row r="1026" spans="4:9" ht="15.75">
      <c r="D1026" s="141"/>
      <c r="E1026" s="141"/>
      <c r="F1026" s="141"/>
      <c r="G1026" s="141"/>
      <c r="H1026" s="141"/>
      <c r="I1026" s="141"/>
    </row>
    <row r="1027" spans="4:9" ht="15.75">
      <c r="D1027" s="141"/>
      <c r="E1027" s="141"/>
      <c r="F1027" s="141"/>
      <c r="G1027" s="141"/>
      <c r="H1027" s="141"/>
      <c r="I1027" s="141"/>
    </row>
    <row r="1028" spans="4:9" ht="15.75">
      <c r="D1028" s="141"/>
      <c r="E1028" s="141"/>
      <c r="F1028" s="141"/>
      <c r="G1028" s="141"/>
      <c r="H1028" s="141"/>
      <c r="I1028" s="141"/>
    </row>
    <row r="1029" spans="4:9" ht="15.75">
      <c r="D1029" s="141"/>
      <c r="E1029" s="141"/>
      <c r="F1029" s="141"/>
      <c r="G1029" s="141"/>
      <c r="H1029" s="141"/>
      <c r="I1029" s="141"/>
    </row>
    <row r="1030" spans="4:9" ht="15.75">
      <c r="D1030" s="141"/>
      <c r="E1030" s="141"/>
      <c r="F1030" s="141"/>
      <c r="G1030" s="141"/>
      <c r="H1030" s="141"/>
      <c r="I1030" s="141"/>
    </row>
    <row r="1031" spans="4:9" ht="15.75">
      <c r="D1031" s="141"/>
      <c r="E1031" s="141"/>
      <c r="F1031" s="141"/>
      <c r="G1031" s="141"/>
      <c r="H1031" s="141"/>
      <c r="I1031" s="141"/>
    </row>
    <row r="1032" spans="4:9" ht="15.75">
      <c r="D1032" s="141"/>
      <c r="E1032" s="141"/>
      <c r="F1032" s="141"/>
      <c r="G1032" s="141"/>
      <c r="H1032" s="141"/>
      <c r="I1032" s="141"/>
    </row>
    <row r="1033" spans="4:9" ht="15.75">
      <c r="D1033" s="141"/>
      <c r="E1033" s="141"/>
      <c r="F1033" s="141"/>
      <c r="G1033" s="141"/>
      <c r="H1033" s="141"/>
      <c r="I1033" s="141"/>
    </row>
    <row r="1034" spans="4:9" ht="15.75">
      <c r="D1034" s="141"/>
      <c r="E1034" s="141"/>
      <c r="F1034" s="141"/>
      <c r="G1034" s="141"/>
      <c r="H1034" s="141"/>
      <c r="I1034" s="141"/>
    </row>
    <row r="1035" spans="4:9" ht="15.75">
      <c r="D1035" s="141"/>
      <c r="E1035" s="141"/>
      <c r="F1035" s="141"/>
      <c r="G1035" s="141"/>
      <c r="H1035" s="141"/>
      <c r="I1035" s="141"/>
    </row>
    <row r="1036" spans="4:9" ht="15.75">
      <c r="D1036" s="141"/>
      <c r="E1036" s="141"/>
      <c r="F1036" s="141"/>
      <c r="G1036" s="141"/>
      <c r="H1036" s="141"/>
      <c r="I1036" s="141"/>
    </row>
    <row r="1037" spans="4:9" ht="15.75">
      <c r="D1037" s="141"/>
      <c r="E1037" s="141"/>
      <c r="F1037" s="141"/>
      <c r="G1037" s="141"/>
      <c r="H1037" s="141"/>
      <c r="I1037" s="141"/>
    </row>
    <row r="1038" spans="4:9" ht="15.75">
      <c r="D1038" s="141"/>
      <c r="E1038" s="141"/>
      <c r="F1038" s="141"/>
      <c r="G1038" s="141"/>
      <c r="H1038" s="141"/>
      <c r="I1038" s="141"/>
    </row>
    <row r="1039" spans="4:9" ht="15.75">
      <c r="D1039" s="141"/>
      <c r="E1039" s="141"/>
      <c r="F1039" s="141"/>
      <c r="G1039" s="141"/>
      <c r="H1039" s="141"/>
      <c r="I1039" s="141"/>
    </row>
    <row r="1040" spans="4:9" ht="15.75">
      <c r="D1040" s="141"/>
      <c r="E1040" s="141"/>
      <c r="F1040" s="141"/>
      <c r="G1040" s="141"/>
      <c r="H1040" s="141"/>
      <c r="I1040" s="141"/>
    </row>
    <row r="1041" spans="4:9" ht="15.75">
      <c r="D1041" s="141"/>
      <c r="E1041" s="141"/>
      <c r="F1041" s="141"/>
      <c r="G1041" s="141"/>
      <c r="H1041" s="141"/>
      <c r="I1041" s="141"/>
    </row>
    <row r="1042" spans="4:9" ht="15.75">
      <c r="D1042" s="141"/>
      <c r="E1042" s="141"/>
      <c r="F1042" s="141"/>
      <c r="G1042" s="141"/>
      <c r="H1042" s="141"/>
      <c r="I1042" s="141"/>
    </row>
    <row r="1043" spans="4:9" ht="15.75">
      <c r="D1043" s="141"/>
      <c r="E1043" s="141"/>
      <c r="F1043" s="141"/>
      <c r="G1043" s="141"/>
      <c r="H1043" s="141"/>
      <c r="I1043" s="141"/>
    </row>
    <row r="1044" spans="4:9" ht="15.75">
      <c r="D1044" s="141"/>
      <c r="E1044" s="141"/>
      <c r="F1044" s="141"/>
      <c r="G1044" s="141"/>
      <c r="H1044" s="141"/>
      <c r="I1044" s="141"/>
    </row>
    <row r="1045" spans="4:9" ht="15.75">
      <c r="D1045" s="141"/>
      <c r="E1045" s="141"/>
      <c r="F1045" s="141"/>
      <c r="G1045" s="141"/>
      <c r="H1045" s="141"/>
      <c r="I1045" s="141"/>
    </row>
    <row r="1046" spans="4:9" ht="15.75">
      <c r="D1046" s="141"/>
      <c r="E1046" s="141"/>
      <c r="F1046" s="141"/>
      <c r="G1046" s="141"/>
      <c r="H1046" s="141"/>
      <c r="I1046" s="141"/>
    </row>
    <row r="1047" spans="4:9" ht="15.75">
      <c r="D1047" s="141"/>
      <c r="E1047" s="141"/>
      <c r="F1047" s="141"/>
      <c r="G1047" s="141"/>
      <c r="H1047" s="141"/>
      <c r="I1047" s="141"/>
    </row>
    <row r="1048" spans="4:9" ht="15.75">
      <c r="D1048" s="141"/>
      <c r="E1048" s="141"/>
      <c r="F1048" s="141"/>
      <c r="G1048" s="141"/>
      <c r="H1048" s="141"/>
      <c r="I1048" s="141"/>
    </row>
    <row r="1049" spans="4:9" ht="15.75">
      <c r="D1049" s="141"/>
      <c r="E1049" s="141"/>
      <c r="F1049" s="141"/>
      <c r="G1049" s="141"/>
      <c r="H1049" s="141"/>
      <c r="I1049" s="141"/>
    </row>
    <row r="1050" spans="4:9" ht="15.75">
      <c r="D1050" s="141"/>
      <c r="E1050" s="141"/>
      <c r="F1050" s="141"/>
      <c r="G1050" s="141"/>
      <c r="H1050" s="141"/>
      <c r="I1050" s="141"/>
    </row>
    <row r="1051" spans="4:9" ht="15.75">
      <c r="D1051" s="141"/>
      <c r="E1051" s="141"/>
      <c r="F1051" s="141"/>
      <c r="G1051" s="141"/>
      <c r="H1051" s="141"/>
      <c r="I1051" s="141"/>
    </row>
    <row r="1052" spans="4:9" ht="15.75">
      <c r="D1052" s="141"/>
      <c r="E1052" s="141"/>
      <c r="F1052" s="141"/>
      <c r="G1052" s="141"/>
      <c r="H1052" s="141"/>
      <c r="I1052" s="141"/>
    </row>
    <row r="1053" spans="4:9" ht="15.75">
      <c r="D1053" s="141"/>
      <c r="E1053" s="141"/>
      <c r="F1053" s="141"/>
      <c r="G1053" s="141"/>
      <c r="H1053" s="141"/>
      <c r="I1053" s="141"/>
    </row>
    <row r="1054" spans="4:9" ht="15.75">
      <c r="D1054" s="141"/>
      <c r="E1054" s="141"/>
      <c r="F1054" s="141"/>
      <c r="G1054" s="141"/>
      <c r="H1054" s="141"/>
      <c r="I1054" s="141"/>
    </row>
    <row r="1055" spans="4:9" ht="15.75">
      <c r="D1055" s="141"/>
      <c r="E1055" s="141"/>
      <c r="F1055" s="141"/>
      <c r="G1055" s="141"/>
      <c r="H1055" s="141"/>
      <c r="I1055" s="141"/>
    </row>
    <row r="1056" spans="4:9" ht="15.75">
      <c r="D1056" s="141"/>
      <c r="E1056" s="141"/>
      <c r="F1056" s="141"/>
      <c r="G1056" s="141"/>
      <c r="H1056" s="141"/>
      <c r="I1056" s="141"/>
    </row>
    <row r="1057" spans="4:9" ht="15.75">
      <c r="D1057" s="141"/>
      <c r="E1057" s="141"/>
      <c r="F1057" s="141"/>
      <c r="G1057" s="141"/>
      <c r="H1057" s="141"/>
      <c r="I1057" s="141"/>
    </row>
    <row r="1058" spans="4:9" ht="15.75">
      <c r="D1058" s="141"/>
      <c r="E1058" s="141"/>
      <c r="F1058" s="141"/>
      <c r="G1058" s="141"/>
      <c r="H1058" s="141"/>
      <c r="I1058" s="141"/>
    </row>
    <row r="1059" spans="4:9" ht="15.75">
      <c r="D1059" s="141"/>
      <c r="E1059" s="141"/>
      <c r="F1059" s="141"/>
      <c r="G1059" s="141"/>
      <c r="H1059" s="141"/>
      <c r="I1059" s="141"/>
    </row>
    <row r="1060" spans="4:9" ht="15.75">
      <c r="D1060" s="141"/>
      <c r="E1060" s="141"/>
      <c r="F1060" s="141"/>
      <c r="G1060" s="141"/>
      <c r="H1060" s="141"/>
      <c r="I1060" s="141"/>
    </row>
    <row r="1061" spans="4:9" ht="15.75">
      <c r="D1061" s="141"/>
      <c r="E1061" s="141"/>
      <c r="F1061" s="141"/>
      <c r="G1061" s="141"/>
      <c r="H1061" s="141"/>
      <c r="I1061" s="141"/>
    </row>
    <row r="1062" spans="4:9" ht="15.75">
      <c r="D1062" s="141"/>
      <c r="E1062" s="141"/>
      <c r="F1062" s="141"/>
      <c r="G1062" s="141"/>
      <c r="H1062" s="141"/>
      <c r="I1062" s="141"/>
    </row>
  </sheetData>
  <sheetProtection/>
  <mergeCells count="164">
    <mergeCell ref="E50:G50"/>
    <mergeCell ref="E51:G51"/>
    <mergeCell ref="E78:G78"/>
    <mergeCell ref="E79:G79"/>
    <mergeCell ref="E80:G80"/>
    <mergeCell ref="E81:G81"/>
    <mergeCell ref="E72:G72"/>
    <mergeCell ref="E73:G73"/>
    <mergeCell ref="E74:G74"/>
    <mergeCell ref="E94:G94"/>
    <mergeCell ref="E95:G95"/>
    <mergeCell ref="E88:G88"/>
    <mergeCell ref="E164:G164"/>
    <mergeCell ref="E165:G165"/>
    <mergeCell ref="E49:G49"/>
    <mergeCell ref="E148:G148"/>
    <mergeCell ref="E149:G149"/>
    <mergeCell ref="E150:G150"/>
    <mergeCell ref="E151:G151"/>
    <mergeCell ref="E152:G152"/>
    <mergeCell ref="E92:G92"/>
    <mergeCell ref="E147:G147"/>
    <mergeCell ref="E128:G128"/>
    <mergeCell ref="E129:G129"/>
    <mergeCell ref="E130:G130"/>
    <mergeCell ref="E139:G139"/>
    <mergeCell ref="E140:G140"/>
    <mergeCell ref="E137:G137"/>
    <mergeCell ref="E138:G138"/>
    <mergeCell ref="E44:G44"/>
    <mergeCell ref="E45:G45"/>
    <mergeCell ref="E46:G46"/>
    <mergeCell ref="E57:G57"/>
    <mergeCell ref="E65:G65"/>
    <mergeCell ref="E127:G127"/>
    <mergeCell ref="E96:G96"/>
    <mergeCell ref="E97:G97"/>
    <mergeCell ref="E98:G98"/>
    <mergeCell ref="E71:G71"/>
    <mergeCell ref="C1:I1"/>
    <mergeCell ref="A8:H8"/>
    <mergeCell ref="A10:A14"/>
    <mergeCell ref="B10:B14"/>
    <mergeCell ref="C10:H11"/>
    <mergeCell ref="I10:I14"/>
    <mergeCell ref="C12:C14"/>
    <mergeCell ref="D12:D14"/>
    <mergeCell ref="E12:G14"/>
    <mergeCell ref="H12:H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32:G32"/>
    <mergeCell ref="E33:G33"/>
    <mergeCell ref="E29:G29"/>
    <mergeCell ref="E30:G30"/>
    <mergeCell ref="E31:G31"/>
    <mergeCell ref="E34:G34"/>
    <mergeCell ref="E35:G35"/>
    <mergeCell ref="E37:G37"/>
    <mergeCell ref="E38:G38"/>
    <mergeCell ref="E39:G39"/>
    <mergeCell ref="E40:G40"/>
    <mergeCell ref="E36:G36"/>
    <mergeCell ref="E41:G41"/>
    <mergeCell ref="E42:G42"/>
    <mergeCell ref="E52:G52"/>
    <mergeCell ref="E53:G53"/>
    <mergeCell ref="E55:G55"/>
    <mergeCell ref="E56:G56"/>
    <mergeCell ref="E54:G54"/>
    <mergeCell ref="E48:G48"/>
    <mergeCell ref="E47:G47"/>
    <mergeCell ref="E43:G43"/>
    <mergeCell ref="E60:G60"/>
    <mergeCell ref="E61:G61"/>
    <mergeCell ref="E62:G62"/>
    <mergeCell ref="E63:G63"/>
    <mergeCell ref="E64:G64"/>
    <mergeCell ref="E109:G109"/>
    <mergeCell ref="E104:G104"/>
    <mergeCell ref="E89:G89"/>
    <mergeCell ref="E90:G90"/>
    <mergeCell ref="E91:G91"/>
    <mergeCell ref="E110:G110"/>
    <mergeCell ref="E66:G66"/>
    <mergeCell ref="E67:G67"/>
    <mergeCell ref="E68:G68"/>
    <mergeCell ref="E69:G69"/>
    <mergeCell ref="E84:G84"/>
    <mergeCell ref="E85:G85"/>
    <mergeCell ref="E70:G70"/>
    <mergeCell ref="E75:G75"/>
    <mergeCell ref="E103:G103"/>
    <mergeCell ref="B2:J6"/>
    <mergeCell ref="E100:G100"/>
    <mergeCell ref="E101:G101"/>
    <mergeCell ref="E102:G102"/>
    <mergeCell ref="E86:G86"/>
    <mergeCell ref="E87:G87"/>
    <mergeCell ref="E76:G76"/>
    <mergeCell ref="E82:G82"/>
    <mergeCell ref="E58:G58"/>
    <mergeCell ref="E59:G59"/>
    <mergeCell ref="E158:G158"/>
    <mergeCell ref="E155:G155"/>
    <mergeCell ref="E156:G156"/>
    <mergeCell ref="E153:G153"/>
    <mergeCell ref="E154:G154"/>
    <mergeCell ref="E141:G141"/>
    <mergeCell ref="E142:G142"/>
    <mergeCell ref="E145:G145"/>
    <mergeCell ref="E146:G146"/>
    <mergeCell ref="E7:I7"/>
    <mergeCell ref="E105:G105"/>
    <mergeCell ref="E106:G106"/>
    <mergeCell ref="E107:G107"/>
    <mergeCell ref="E108:G108"/>
    <mergeCell ref="E118:G118"/>
    <mergeCell ref="E93:G93"/>
    <mergeCell ref="E99:G99"/>
    <mergeCell ref="E77:G77"/>
    <mergeCell ref="E83:G83"/>
    <mergeCell ref="E111:G111"/>
    <mergeCell ref="E112:G112"/>
    <mergeCell ref="E115:G115"/>
    <mergeCell ref="E116:G116"/>
    <mergeCell ref="E117:G117"/>
    <mergeCell ref="E131:G131"/>
    <mergeCell ref="E119:G119"/>
    <mergeCell ref="E120:G120"/>
    <mergeCell ref="E125:G125"/>
    <mergeCell ref="E126:G126"/>
    <mergeCell ref="E124:G124"/>
    <mergeCell ref="E166:G166"/>
    <mergeCell ref="E159:G159"/>
    <mergeCell ref="E160:G160"/>
    <mergeCell ref="E161:G161"/>
    <mergeCell ref="E162:G162"/>
    <mergeCell ref="E132:G132"/>
    <mergeCell ref="E143:G143"/>
    <mergeCell ref="E144:G144"/>
    <mergeCell ref="E157:G157"/>
    <mergeCell ref="E163:G163"/>
    <mergeCell ref="E113:G113"/>
    <mergeCell ref="E114:G114"/>
    <mergeCell ref="E133:G133"/>
    <mergeCell ref="E134:G134"/>
    <mergeCell ref="E135:G135"/>
    <mergeCell ref="E136:G136"/>
    <mergeCell ref="E121:G121"/>
    <mergeCell ref="E122:G122"/>
    <mergeCell ref="E123:G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selection activeCell="C10" sqref="C10:H11"/>
    </sheetView>
  </sheetViews>
  <sheetFormatPr defaultColWidth="9.00390625" defaultRowHeight="12.75"/>
  <cols>
    <col min="1" max="1" width="39.625" style="8" customWidth="1"/>
    <col min="2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75390625" style="8" customWidth="1"/>
    <col min="8" max="8" width="5.25390625" style="8" customWidth="1"/>
    <col min="9" max="9" width="9.125" style="8" customWidth="1"/>
    <col min="10" max="10" width="10.875" style="8" customWidth="1"/>
    <col min="11" max="16384" width="9.125" style="8" customWidth="1"/>
  </cols>
  <sheetData>
    <row r="1" spans="3:13" ht="15.75">
      <c r="C1" s="183" t="s">
        <v>115</v>
      </c>
      <c r="D1" s="197"/>
      <c r="E1" s="197"/>
      <c r="F1" s="197"/>
      <c r="G1" s="197"/>
      <c r="H1" s="197"/>
      <c r="I1" s="197"/>
      <c r="J1" s="197"/>
      <c r="K1" s="68"/>
      <c r="L1" s="68"/>
      <c r="M1" s="68"/>
    </row>
    <row r="2" spans="3:10" ht="8.25" customHeight="1">
      <c r="C2" s="198" t="s">
        <v>264</v>
      </c>
      <c r="D2" s="198"/>
      <c r="E2" s="198"/>
      <c r="F2" s="198"/>
      <c r="G2" s="198"/>
      <c r="H2" s="198"/>
      <c r="I2" s="198"/>
      <c r="J2" s="198"/>
    </row>
    <row r="3" spans="3:10" ht="17.25" customHeight="1">
      <c r="C3" s="198"/>
      <c r="D3" s="198"/>
      <c r="E3" s="198"/>
      <c r="F3" s="198"/>
      <c r="G3" s="198"/>
      <c r="H3" s="198"/>
      <c r="I3" s="198"/>
      <c r="J3" s="198"/>
    </row>
    <row r="4" spans="1:10" ht="15.75" customHeight="1">
      <c r="A4" s="65"/>
      <c r="B4" s="65"/>
      <c r="C4" s="198"/>
      <c r="D4" s="198"/>
      <c r="E4" s="198"/>
      <c r="F4" s="198"/>
      <c r="G4" s="198"/>
      <c r="H4" s="198"/>
      <c r="I4" s="198"/>
      <c r="J4" s="198"/>
    </row>
    <row r="5" spans="1:10" ht="15.75" customHeight="1">
      <c r="A5" s="65"/>
      <c r="B5" s="65"/>
      <c r="C5" s="198"/>
      <c r="D5" s="198"/>
      <c r="E5" s="198"/>
      <c r="F5" s="198"/>
      <c r="G5" s="198"/>
      <c r="H5" s="198"/>
      <c r="I5" s="198"/>
      <c r="J5" s="198"/>
    </row>
    <row r="6" spans="1:10" ht="20.25" customHeight="1">
      <c r="A6" s="65"/>
      <c r="B6" s="65"/>
      <c r="C6" s="198"/>
      <c r="D6" s="198"/>
      <c r="E6" s="198"/>
      <c r="F6" s="198"/>
      <c r="G6" s="198"/>
      <c r="H6" s="198"/>
      <c r="I6" s="198"/>
      <c r="J6" s="198"/>
    </row>
    <row r="7" spans="1:10" ht="15.75" customHeight="1">
      <c r="A7" s="65"/>
      <c r="B7" s="65"/>
      <c r="C7" s="106"/>
      <c r="D7" s="106"/>
      <c r="E7" s="106"/>
      <c r="F7" s="106"/>
      <c r="G7" s="106"/>
      <c r="H7" s="106"/>
      <c r="I7" s="106"/>
      <c r="J7" s="106"/>
    </row>
    <row r="8" spans="1:10" ht="39" customHeight="1">
      <c r="A8" s="185" t="s">
        <v>246</v>
      </c>
      <c r="B8" s="185"/>
      <c r="C8" s="185"/>
      <c r="D8" s="185"/>
      <c r="E8" s="185"/>
      <c r="F8" s="185"/>
      <c r="G8" s="185"/>
      <c r="H8" s="185"/>
      <c r="I8" s="197"/>
      <c r="J8" s="197"/>
    </row>
    <row r="9" spans="1:17" s="143" customFormat="1" ht="15.75">
      <c r="A9" s="70"/>
      <c r="B9" s="70"/>
      <c r="C9" s="70"/>
      <c r="D9" s="70"/>
      <c r="E9" s="70"/>
      <c r="F9" s="70"/>
      <c r="G9" s="70"/>
      <c r="H9" s="70"/>
      <c r="I9" s="71" t="s">
        <v>22</v>
      </c>
      <c r="J9" s="72"/>
      <c r="K9" s="223"/>
      <c r="L9" s="223"/>
      <c r="M9" s="223"/>
      <c r="N9" s="223"/>
      <c r="O9" s="223"/>
      <c r="P9" s="223"/>
      <c r="Q9" s="223"/>
    </row>
    <row r="10" spans="1:17" ht="24.75" customHeight="1">
      <c r="A10" s="180" t="s">
        <v>23</v>
      </c>
      <c r="B10" s="220" t="s">
        <v>59</v>
      </c>
      <c r="C10" s="190" t="s">
        <v>86</v>
      </c>
      <c r="D10" s="190"/>
      <c r="E10" s="190"/>
      <c r="F10" s="190"/>
      <c r="G10" s="190"/>
      <c r="H10" s="190"/>
      <c r="I10" s="220" t="s">
        <v>25</v>
      </c>
      <c r="J10" s="225"/>
      <c r="K10" s="223"/>
      <c r="L10" s="223"/>
      <c r="M10" s="223"/>
      <c r="N10" s="223"/>
      <c r="O10" s="223"/>
      <c r="P10" s="223"/>
      <c r="Q10" s="223"/>
    </row>
    <row r="11" spans="1:17" ht="0.75" customHeight="1">
      <c r="A11" s="180"/>
      <c r="B11" s="190"/>
      <c r="C11" s="190"/>
      <c r="D11" s="190"/>
      <c r="E11" s="190"/>
      <c r="F11" s="190"/>
      <c r="G11" s="190"/>
      <c r="H11" s="190"/>
      <c r="I11" s="225"/>
      <c r="J11" s="225"/>
      <c r="K11" s="223"/>
      <c r="L11" s="223"/>
      <c r="M11" s="223"/>
      <c r="N11" s="223"/>
      <c r="O11" s="223"/>
      <c r="P11" s="223"/>
      <c r="Q11" s="223"/>
    </row>
    <row r="12" spans="1:17" ht="12.75" customHeight="1">
      <c r="A12" s="180"/>
      <c r="B12" s="190"/>
      <c r="C12" s="221" t="s">
        <v>26</v>
      </c>
      <c r="D12" s="221" t="s">
        <v>27</v>
      </c>
      <c r="E12" s="221" t="s">
        <v>28</v>
      </c>
      <c r="F12" s="221"/>
      <c r="G12" s="221"/>
      <c r="H12" s="221" t="s">
        <v>149</v>
      </c>
      <c r="I12" s="225"/>
      <c r="J12" s="225"/>
      <c r="K12" s="223"/>
      <c r="L12" s="223"/>
      <c r="M12" s="223"/>
      <c r="N12" s="223"/>
      <c r="O12" s="223"/>
      <c r="P12" s="223"/>
      <c r="Q12" s="223"/>
    </row>
    <row r="13" spans="1:10" ht="12.75" customHeight="1">
      <c r="A13" s="180"/>
      <c r="B13" s="190"/>
      <c r="C13" s="221"/>
      <c r="D13" s="221"/>
      <c r="E13" s="221"/>
      <c r="F13" s="221"/>
      <c r="G13" s="221"/>
      <c r="H13" s="221"/>
      <c r="I13" s="225"/>
      <c r="J13" s="225"/>
    </row>
    <row r="14" spans="1:10" ht="33" customHeight="1">
      <c r="A14" s="180"/>
      <c r="B14" s="190"/>
      <c r="C14" s="221"/>
      <c r="D14" s="221"/>
      <c r="E14" s="221"/>
      <c r="F14" s="221"/>
      <c r="G14" s="221"/>
      <c r="H14" s="221"/>
      <c r="I14" s="25" t="s">
        <v>230</v>
      </c>
      <c r="J14" s="26" t="s">
        <v>244</v>
      </c>
    </row>
    <row r="15" spans="1:19" s="144" customFormat="1" ht="27.75" customHeight="1">
      <c r="A15" s="142" t="s">
        <v>29</v>
      </c>
      <c r="B15" s="24">
        <v>546</v>
      </c>
      <c r="C15" s="112" t="s">
        <v>30</v>
      </c>
      <c r="D15" s="24" t="s">
        <v>33</v>
      </c>
      <c r="E15" s="189"/>
      <c r="F15" s="224"/>
      <c r="G15" s="224"/>
      <c r="H15" s="24"/>
      <c r="I15" s="109">
        <f>I16+I21+I26+I34+I40</f>
        <v>1850.6799999999998</v>
      </c>
      <c r="J15" s="109">
        <f>J16+J21+J26+J34+J40</f>
        <v>1961.28</v>
      </c>
      <c r="M15" s="222"/>
      <c r="N15" s="222"/>
      <c r="O15" s="222"/>
      <c r="P15" s="222"/>
      <c r="Q15" s="222"/>
      <c r="R15" s="222"/>
      <c r="S15" s="222"/>
    </row>
    <row r="16" spans="1:19" s="145" customFormat="1" ht="63">
      <c r="A16" s="120" t="s">
        <v>56</v>
      </c>
      <c r="B16" s="121">
        <v>546</v>
      </c>
      <c r="C16" s="79" t="s">
        <v>30</v>
      </c>
      <c r="D16" s="79" t="s">
        <v>31</v>
      </c>
      <c r="E16" s="178"/>
      <c r="F16" s="179"/>
      <c r="G16" s="179"/>
      <c r="H16" s="79"/>
      <c r="I16" s="80">
        <f aca="true" t="shared" si="0" ref="I16:J19">I17</f>
        <v>200</v>
      </c>
      <c r="J16" s="80">
        <f t="shared" si="0"/>
        <v>200</v>
      </c>
      <c r="K16" s="145" t="s">
        <v>45</v>
      </c>
      <c r="M16" s="222"/>
      <c r="N16" s="222"/>
      <c r="O16" s="222"/>
      <c r="P16" s="222"/>
      <c r="Q16" s="222"/>
      <c r="R16" s="222"/>
      <c r="S16" s="222"/>
    </row>
    <row r="17" spans="1:20" s="146" customFormat="1" ht="15.75" customHeight="1">
      <c r="A17" s="98" t="s">
        <v>137</v>
      </c>
      <c r="B17" s="125">
        <v>546</v>
      </c>
      <c r="C17" s="85" t="s">
        <v>30</v>
      </c>
      <c r="D17" s="85" t="s">
        <v>31</v>
      </c>
      <c r="E17" s="174" t="s">
        <v>123</v>
      </c>
      <c r="F17" s="175"/>
      <c r="G17" s="175"/>
      <c r="H17" s="85"/>
      <c r="I17" s="90">
        <f t="shared" si="0"/>
        <v>200</v>
      </c>
      <c r="J17" s="90">
        <f t="shared" si="0"/>
        <v>200</v>
      </c>
      <c r="M17" s="147"/>
      <c r="N17" s="147"/>
      <c r="O17" s="147"/>
      <c r="P17" s="147"/>
      <c r="Q17" s="147"/>
      <c r="R17" s="147"/>
      <c r="S17" s="147"/>
      <c r="T17" s="147"/>
    </row>
    <row r="18" spans="1:20" s="146" customFormat="1" ht="35.25" customHeight="1">
      <c r="A18" s="98" t="s">
        <v>138</v>
      </c>
      <c r="B18" s="125">
        <v>546</v>
      </c>
      <c r="C18" s="85" t="s">
        <v>30</v>
      </c>
      <c r="D18" s="85" t="s">
        <v>31</v>
      </c>
      <c r="E18" s="174" t="s">
        <v>129</v>
      </c>
      <c r="F18" s="175"/>
      <c r="G18" s="175"/>
      <c r="H18" s="85"/>
      <c r="I18" s="90">
        <f t="shared" si="0"/>
        <v>200</v>
      </c>
      <c r="J18" s="90">
        <f t="shared" si="0"/>
        <v>200</v>
      </c>
      <c r="M18" s="147"/>
      <c r="N18" s="147"/>
      <c r="O18" s="147"/>
      <c r="P18" s="147"/>
      <c r="Q18" s="147"/>
      <c r="R18" s="147"/>
      <c r="S18" s="147"/>
      <c r="T18" s="147"/>
    </row>
    <row r="19" spans="1:20" s="146" customFormat="1" ht="16.5" customHeight="1">
      <c r="A19" s="98" t="s">
        <v>41</v>
      </c>
      <c r="B19" s="125">
        <v>546</v>
      </c>
      <c r="C19" s="85" t="s">
        <v>30</v>
      </c>
      <c r="D19" s="85" t="s">
        <v>31</v>
      </c>
      <c r="E19" s="174" t="s">
        <v>117</v>
      </c>
      <c r="F19" s="175"/>
      <c r="G19" s="175"/>
      <c r="H19" s="85"/>
      <c r="I19" s="90">
        <f t="shared" si="0"/>
        <v>200</v>
      </c>
      <c r="J19" s="90">
        <f t="shared" si="0"/>
        <v>200</v>
      </c>
      <c r="M19" s="147"/>
      <c r="N19" s="147"/>
      <c r="O19" s="147"/>
      <c r="P19" s="147"/>
      <c r="Q19" s="147"/>
      <c r="R19" s="147"/>
      <c r="S19" s="147"/>
      <c r="T19" s="147"/>
    </row>
    <row r="20" spans="1:10" s="146" customFormat="1" ht="110.25">
      <c r="A20" s="98" t="s">
        <v>93</v>
      </c>
      <c r="B20" s="125">
        <v>546</v>
      </c>
      <c r="C20" s="85" t="s">
        <v>30</v>
      </c>
      <c r="D20" s="85" t="s">
        <v>31</v>
      </c>
      <c r="E20" s="174" t="s">
        <v>117</v>
      </c>
      <c r="F20" s="175"/>
      <c r="G20" s="175"/>
      <c r="H20" s="85" t="s">
        <v>92</v>
      </c>
      <c r="I20" s="90">
        <v>200</v>
      </c>
      <c r="J20" s="90">
        <v>200</v>
      </c>
    </row>
    <row r="21" spans="1:10" s="145" customFormat="1" ht="78.75">
      <c r="A21" s="122" t="s">
        <v>84</v>
      </c>
      <c r="B21" s="123">
        <v>546</v>
      </c>
      <c r="C21" s="79" t="s">
        <v>30</v>
      </c>
      <c r="D21" s="79" t="s">
        <v>32</v>
      </c>
      <c r="E21" s="178"/>
      <c r="F21" s="179"/>
      <c r="G21" s="179"/>
      <c r="H21" s="79"/>
      <c r="I21" s="84">
        <f aca="true" t="shared" si="1" ref="I21:J24">I22</f>
        <v>200</v>
      </c>
      <c r="J21" s="84">
        <f t="shared" si="1"/>
        <v>200</v>
      </c>
    </row>
    <row r="22" spans="1:10" s="146" customFormat="1" ht="27" customHeight="1">
      <c r="A22" s="98" t="s">
        <v>137</v>
      </c>
      <c r="B22" s="124">
        <v>546</v>
      </c>
      <c r="C22" s="85" t="s">
        <v>30</v>
      </c>
      <c r="D22" s="85" t="s">
        <v>32</v>
      </c>
      <c r="E22" s="174" t="s">
        <v>123</v>
      </c>
      <c r="F22" s="175"/>
      <c r="G22" s="175"/>
      <c r="H22" s="85"/>
      <c r="I22" s="26">
        <f t="shared" si="1"/>
        <v>200</v>
      </c>
      <c r="J22" s="26">
        <f t="shared" si="1"/>
        <v>200</v>
      </c>
    </row>
    <row r="23" spans="1:10" s="146" customFormat="1" ht="30.75" customHeight="1">
      <c r="A23" s="98" t="s">
        <v>138</v>
      </c>
      <c r="B23" s="124">
        <v>546</v>
      </c>
      <c r="C23" s="85" t="s">
        <v>30</v>
      </c>
      <c r="D23" s="85" t="s">
        <v>32</v>
      </c>
      <c r="E23" s="174" t="s">
        <v>129</v>
      </c>
      <c r="F23" s="175"/>
      <c r="G23" s="175"/>
      <c r="H23" s="85"/>
      <c r="I23" s="26">
        <f t="shared" si="1"/>
        <v>200</v>
      </c>
      <c r="J23" s="26">
        <f t="shared" si="1"/>
        <v>200</v>
      </c>
    </row>
    <row r="24" spans="1:10" s="146" customFormat="1" ht="27" customHeight="1">
      <c r="A24" s="89" t="s">
        <v>85</v>
      </c>
      <c r="B24" s="124">
        <v>546</v>
      </c>
      <c r="C24" s="85" t="s">
        <v>30</v>
      </c>
      <c r="D24" s="85" t="s">
        <v>32</v>
      </c>
      <c r="E24" s="174" t="s">
        <v>118</v>
      </c>
      <c r="F24" s="175"/>
      <c r="G24" s="175"/>
      <c r="H24" s="85"/>
      <c r="I24" s="26">
        <f t="shared" si="1"/>
        <v>200</v>
      </c>
      <c r="J24" s="26">
        <f t="shared" si="1"/>
        <v>200</v>
      </c>
    </row>
    <row r="25" spans="1:10" s="146" customFormat="1" ht="110.25">
      <c r="A25" s="98" t="s">
        <v>93</v>
      </c>
      <c r="B25" s="124">
        <v>546</v>
      </c>
      <c r="C25" s="85" t="s">
        <v>30</v>
      </c>
      <c r="D25" s="85" t="s">
        <v>32</v>
      </c>
      <c r="E25" s="174" t="s">
        <v>118</v>
      </c>
      <c r="F25" s="175"/>
      <c r="G25" s="175"/>
      <c r="H25" s="85" t="s">
        <v>92</v>
      </c>
      <c r="I25" s="26">
        <v>200</v>
      </c>
      <c r="J25" s="26">
        <v>200</v>
      </c>
    </row>
    <row r="26" spans="1:10" s="146" customFormat="1" ht="92.25" customHeight="1">
      <c r="A26" s="120" t="s">
        <v>57</v>
      </c>
      <c r="B26" s="121">
        <v>546</v>
      </c>
      <c r="C26" s="79" t="s">
        <v>30</v>
      </c>
      <c r="D26" s="79" t="s">
        <v>35</v>
      </c>
      <c r="E26" s="178"/>
      <c r="F26" s="179"/>
      <c r="G26" s="179"/>
      <c r="H26" s="79"/>
      <c r="I26" s="80">
        <f>I31+I32+I33</f>
        <v>1250.6799999999998</v>
      </c>
      <c r="J26" s="26">
        <f>J31+J32+J33</f>
        <v>1341.28</v>
      </c>
    </row>
    <row r="27" spans="1:10" s="146" customFormat="1" ht="16.5" customHeight="1">
      <c r="A27" s="98" t="s">
        <v>34</v>
      </c>
      <c r="B27" s="125">
        <v>546</v>
      </c>
      <c r="C27" s="85" t="s">
        <v>30</v>
      </c>
      <c r="D27" s="85" t="s">
        <v>35</v>
      </c>
      <c r="E27" s="174"/>
      <c r="F27" s="175"/>
      <c r="G27" s="175"/>
      <c r="H27" s="85"/>
      <c r="I27" s="90">
        <f>I28</f>
        <v>1250.6799999999998</v>
      </c>
      <c r="J27" s="26">
        <f>J26</f>
        <v>1341.28</v>
      </c>
    </row>
    <row r="28" spans="1:10" s="146" customFormat="1" ht="30.75" customHeight="1">
      <c r="A28" s="98" t="s">
        <v>137</v>
      </c>
      <c r="B28" s="125">
        <v>546</v>
      </c>
      <c r="C28" s="85" t="s">
        <v>30</v>
      </c>
      <c r="D28" s="85" t="s">
        <v>35</v>
      </c>
      <c r="E28" s="174" t="s">
        <v>123</v>
      </c>
      <c r="F28" s="175"/>
      <c r="G28" s="175"/>
      <c r="H28" s="85"/>
      <c r="I28" s="90">
        <f>I29</f>
        <v>1250.6799999999998</v>
      </c>
      <c r="J28" s="26">
        <f>J27</f>
        <v>1341.28</v>
      </c>
    </row>
    <row r="29" spans="1:10" s="146" customFormat="1" ht="32.25" customHeight="1">
      <c r="A29" s="98" t="s">
        <v>138</v>
      </c>
      <c r="B29" s="125">
        <v>546</v>
      </c>
      <c r="C29" s="85" t="s">
        <v>30</v>
      </c>
      <c r="D29" s="85" t="s">
        <v>35</v>
      </c>
      <c r="E29" s="174" t="s">
        <v>129</v>
      </c>
      <c r="F29" s="175"/>
      <c r="G29" s="175"/>
      <c r="H29" s="85"/>
      <c r="I29" s="90">
        <f>I32+I31+I33</f>
        <v>1250.6799999999998</v>
      </c>
      <c r="J29" s="107">
        <f>J28</f>
        <v>1341.28</v>
      </c>
    </row>
    <row r="30" spans="1:10" s="146" customFormat="1" ht="49.5" customHeight="1">
      <c r="A30" s="98" t="s">
        <v>43</v>
      </c>
      <c r="B30" s="125">
        <v>546</v>
      </c>
      <c r="C30" s="85" t="s">
        <v>30</v>
      </c>
      <c r="D30" s="85" t="s">
        <v>35</v>
      </c>
      <c r="E30" s="174" t="s">
        <v>119</v>
      </c>
      <c r="F30" s="175"/>
      <c r="G30" s="175"/>
      <c r="H30" s="85"/>
      <c r="I30" s="90">
        <f>I29</f>
        <v>1250.6799999999998</v>
      </c>
      <c r="J30" s="90">
        <f>J29</f>
        <v>1341.28</v>
      </c>
    </row>
    <row r="31" spans="1:10" s="146" customFormat="1" ht="110.25">
      <c r="A31" s="98" t="s">
        <v>93</v>
      </c>
      <c r="B31" s="125">
        <v>546</v>
      </c>
      <c r="C31" s="85" t="s">
        <v>30</v>
      </c>
      <c r="D31" s="85" t="s">
        <v>35</v>
      </c>
      <c r="E31" s="174" t="s">
        <v>119</v>
      </c>
      <c r="F31" s="175"/>
      <c r="G31" s="175"/>
      <c r="H31" s="85" t="s">
        <v>92</v>
      </c>
      <c r="I31" s="90">
        <v>580.68</v>
      </c>
      <c r="J31" s="90">
        <v>560</v>
      </c>
    </row>
    <row r="32" spans="1:10" s="146" customFormat="1" ht="30" customHeight="1">
      <c r="A32" s="98" t="s">
        <v>94</v>
      </c>
      <c r="B32" s="125">
        <v>546</v>
      </c>
      <c r="C32" s="85" t="s">
        <v>30</v>
      </c>
      <c r="D32" s="85" t="s">
        <v>35</v>
      </c>
      <c r="E32" s="174" t="s">
        <v>119</v>
      </c>
      <c r="F32" s="175"/>
      <c r="G32" s="175"/>
      <c r="H32" s="85" t="s">
        <v>95</v>
      </c>
      <c r="I32" s="90">
        <v>600</v>
      </c>
      <c r="J32" s="90">
        <v>711.28</v>
      </c>
    </row>
    <row r="33" spans="1:10" s="146" customFormat="1" ht="30" customHeight="1">
      <c r="A33" s="82" t="s">
        <v>220</v>
      </c>
      <c r="B33" s="125">
        <v>546</v>
      </c>
      <c r="C33" s="85" t="s">
        <v>30</v>
      </c>
      <c r="D33" s="85" t="s">
        <v>35</v>
      </c>
      <c r="E33" s="174" t="s">
        <v>119</v>
      </c>
      <c r="F33" s="174"/>
      <c r="G33" s="174"/>
      <c r="H33" s="85" t="s">
        <v>188</v>
      </c>
      <c r="I33" s="90">
        <v>70</v>
      </c>
      <c r="J33" s="90">
        <v>70</v>
      </c>
    </row>
    <row r="34" spans="1:10" s="145" customFormat="1" ht="47.25" customHeight="1">
      <c r="A34" s="120" t="s">
        <v>42</v>
      </c>
      <c r="B34" s="121">
        <v>546</v>
      </c>
      <c r="C34" s="79" t="s">
        <v>30</v>
      </c>
      <c r="D34" s="79" t="s">
        <v>36</v>
      </c>
      <c r="E34" s="178"/>
      <c r="F34" s="179"/>
      <c r="G34" s="179"/>
      <c r="H34" s="79"/>
      <c r="I34" s="80">
        <f aca="true" t="shared" si="2" ref="I34:J38">I35</f>
        <v>150</v>
      </c>
      <c r="J34" s="80">
        <f t="shared" si="2"/>
        <v>200</v>
      </c>
    </row>
    <row r="35" spans="1:10" s="145" customFormat="1" ht="23.25" customHeight="1">
      <c r="A35" s="98" t="s">
        <v>34</v>
      </c>
      <c r="B35" s="125">
        <v>546</v>
      </c>
      <c r="C35" s="85" t="s">
        <v>30</v>
      </c>
      <c r="D35" s="85" t="s">
        <v>36</v>
      </c>
      <c r="E35" s="174"/>
      <c r="F35" s="175"/>
      <c r="G35" s="175"/>
      <c r="H35" s="85"/>
      <c r="I35" s="90">
        <f t="shared" si="2"/>
        <v>150</v>
      </c>
      <c r="J35" s="90">
        <f t="shared" si="2"/>
        <v>200</v>
      </c>
    </row>
    <row r="36" spans="1:10" s="146" customFormat="1" ht="15" customHeight="1">
      <c r="A36" s="98" t="s">
        <v>137</v>
      </c>
      <c r="B36" s="125">
        <v>546</v>
      </c>
      <c r="C36" s="85" t="s">
        <v>30</v>
      </c>
      <c r="D36" s="85" t="s">
        <v>36</v>
      </c>
      <c r="E36" s="174" t="s">
        <v>123</v>
      </c>
      <c r="F36" s="175"/>
      <c r="G36" s="175"/>
      <c r="H36" s="85"/>
      <c r="I36" s="90">
        <f t="shared" si="2"/>
        <v>150</v>
      </c>
      <c r="J36" s="90">
        <f t="shared" si="2"/>
        <v>200</v>
      </c>
    </row>
    <row r="37" spans="1:10" s="146" customFormat="1" ht="38.25" customHeight="1">
      <c r="A37" s="98" t="s">
        <v>138</v>
      </c>
      <c r="B37" s="125">
        <v>546</v>
      </c>
      <c r="C37" s="85" t="s">
        <v>30</v>
      </c>
      <c r="D37" s="85" t="s">
        <v>36</v>
      </c>
      <c r="E37" s="174" t="s">
        <v>129</v>
      </c>
      <c r="F37" s="175"/>
      <c r="G37" s="175"/>
      <c r="H37" s="85"/>
      <c r="I37" s="90">
        <f t="shared" si="2"/>
        <v>150</v>
      </c>
      <c r="J37" s="90">
        <f t="shared" si="2"/>
        <v>200</v>
      </c>
    </row>
    <row r="38" spans="1:10" s="146" customFormat="1" ht="47.25" customHeight="1">
      <c r="A38" s="98" t="s">
        <v>43</v>
      </c>
      <c r="B38" s="125">
        <v>546</v>
      </c>
      <c r="C38" s="85" t="s">
        <v>30</v>
      </c>
      <c r="D38" s="85" t="s">
        <v>36</v>
      </c>
      <c r="E38" s="174" t="s">
        <v>119</v>
      </c>
      <c r="F38" s="175"/>
      <c r="G38" s="175"/>
      <c r="H38" s="85"/>
      <c r="I38" s="90">
        <f t="shared" si="2"/>
        <v>150</v>
      </c>
      <c r="J38" s="90">
        <f t="shared" si="2"/>
        <v>200</v>
      </c>
    </row>
    <row r="39" spans="1:11" s="146" customFormat="1" ht="110.25">
      <c r="A39" s="98" t="s">
        <v>93</v>
      </c>
      <c r="B39" s="125">
        <v>546</v>
      </c>
      <c r="C39" s="85" t="s">
        <v>30</v>
      </c>
      <c r="D39" s="85" t="s">
        <v>36</v>
      </c>
      <c r="E39" s="174" t="s">
        <v>119</v>
      </c>
      <c r="F39" s="175"/>
      <c r="G39" s="175"/>
      <c r="H39" s="85" t="s">
        <v>92</v>
      </c>
      <c r="I39" s="90">
        <v>150</v>
      </c>
      <c r="J39" s="90">
        <v>200</v>
      </c>
      <c r="K39" s="146" t="s">
        <v>45</v>
      </c>
    </row>
    <row r="40" spans="1:10" s="146" customFormat="1" ht="31.5">
      <c r="A40" s="78" t="s">
        <v>221</v>
      </c>
      <c r="B40" s="121">
        <v>546</v>
      </c>
      <c r="C40" s="79" t="s">
        <v>30</v>
      </c>
      <c r="D40" s="79" t="s">
        <v>222</v>
      </c>
      <c r="E40" s="178"/>
      <c r="F40" s="178"/>
      <c r="G40" s="178"/>
      <c r="H40" s="79"/>
      <c r="I40" s="80">
        <f aca="true" t="shared" si="3" ref="I40:J44">I41</f>
        <v>50</v>
      </c>
      <c r="J40" s="80">
        <f t="shared" si="3"/>
        <v>20</v>
      </c>
    </row>
    <row r="41" spans="1:10" s="146" customFormat="1" ht="31.5">
      <c r="A41" s="82" t="s">
        <v>137</v>
      </c>
      <c r="B41" s="125">
        <v>546</v>
      </c>
      <c r="C41" s="85" t="s">
        <v>30</v>
      </c>
      <c r="D41" s="85" t="s">
        <v>222</v>
      </c>
      <c r="E41" s="174" t="s">
        <v>223</v>
      </c>
      <c r="F41" s="174"/>
      <c r="G41" s="174"/>
      <c r="H41" s="85"/>
      <c r="I41" s="90">
        <f t="shared" si="3"/>
        <v>50</v>
      </c>
      <c r="J41" s="90">
        <f t="shared" si="3"/>
        <v>20</v>
      </c>
    </row>
    <row r="42" spans="1:10" s="146" customFormat="1" ht="31.5">
      <c r="A42" s="82" t="s">
        <v>138</v>
      </c>
      <c r="B42" s="125">
        <v>546</v>
      </c>
      <c r="C42" s="85" t="s">
        <v>30</v>
      </c>
      <c r="D42" s="85" t="s">
        <v>222</v>
      </c>
      <c r="E42" s="174" t="s">
        <v>224</v>
      </c>
      <c r="F42" s="174"/>
      <c r="G42" s="174"/>
      <c r="H42" s="85"/>
      <c r="I42" s="90">
        <f t="shared" si="3"/>
        <v>50</v>
      </c>
      <c r="J42" s="90">
        <f t="shared" si="3"/>
        <v>20</v>
      </c>
    </row>
    <row r="43" spans="1:10" s="146" customFormat="1" ht="31.5">
      <c r="A43" s="82" t="s">
        <v>225</v>
      </c>
      <c r="B43" s="125">
        <v>546</v>
      </c>
      <c r="C43" s="85" t="s">
        <v>30</v>
      </c>
      <c r="D43" s="85" t="s">
        <v>222</v>
      </c>
      <c r="E43" s="174" t="s">
        <v>226</v>
      </c>
      <c r="F43" s="174"/>
      <c r="G43" s="174"/>
      <c r="H43" s="85"/>
      <c r="I43" s="90">
        <f t="shared" si="3"/>
        <v>50</v>
      </c>
      <c r="J43" s="90">
        <f t="shared" si="3"/>
        <v>20</v>
      </c>
    </row>
    <row r="44" spans="1:10" s="146" customFormat="1" ht="31.5">
      <c r="A44" s="82" t="s">
        <v>227</v>
      </c>
      <c r="B44" s="125">
        <v>546</v>
      </c>
      <c r="C44" s="85" t="s">
        <v>30</v>
      </c>
      <c r="D44" s="85" t="s">
        <v>222</v>
      </c>
      <c r="E44" s="174" t="s">
        <v>228</v>
      </c>
      <c r="F44" s="174"/>
      <c r="G44" s="174"/>
      <c r="H44" s="85"/>
      <c r="I44" s="90">
        <f t="shared" si="3"/>
        <v>50</v>
      </c>
      <c r="J44" s="90">
        <f t="shared" si="3"/>
        <v>20</v>
      </c>
    </row>
    <row r="45" spans="1:10" s="146" customFormat="1" ht="78.75">
      <c r="A45" s="82" t="s">
        <v>229</v>
      </c>
      <c r="B45" s="125">
        <v>546</v>
      </c>
      <c r="C45" s="85" t="s">
        <v>30</v>
      </c>
      <c r="D45" s="85" t="s">
        <v>222</v>
      </c>
      <c r="E45" s="174" t="s">
        <v>228</v>
      </c>
      <c r="F45" s="174"/>
      <c r="G45" s="174"/>
      <c r="H45" s="85" t="s">
        <v>95</v>
      </c>
      <c r="I45" s="90">
        <v>50</v>
      </c>
      <c r="J45" s="90">
        <v>20</v>
      </c>
    </row>
    <row r="46" spans="1:10" s="144" customFormat="1" ht="27" customHeight="1">
      <c r="A46" s="142" t="s">
        <v>46</v>
      </c>
      <c r="B46" s="148">
        <v>546</v>
      </c>
      <c r="C46" s="24" t="s">
        <v>31</v>
      </c>
      <c r="D46" s="24" t="s">
        <v>33</v>
      </c>
      <c r="E46" s="200"/>
      <c r="F46" s="201"/>
      <c r="G46" s="201"/>
      <c r="H46" s="24"/>
      <c r="I46" s="108">
        <f>I47</f>
        <v>344.2</v>
      </c>
      <c r="J46" s="108">
        <f>J47</f>
        <v>356.4</v>
      </c>
    </row>
    <row r="47" spans="1:10" s="146" customFormat="1" ht="18" customHeight="1">
      <c r="A47" s="120" t="s">
        <v>58</v>
      </c>
      <c r="B47" s="121">
        <v>546</v>
      </c>
      <c r="C47" s="79" t="s">
        <v>31</v>
      </c>
      <c r="D47" s="79" t="s">
        <v>32</v>
      </c>
      <c r="E47" s="178"/>
      <c r="F47" s="179"/>
      <c r="G47" s="179"/>
      <c r="H47" s="79"/>
      <c r="I47" s="94">
        <f aca="true" t="shared" si="4" ref="I47:J50">I48</f>
        <v>344.2</v>
      </c>
      <c r="J47" s="94">
        <f t="shared" si="4"/>
        <v>356.4</v>
      </c>
    </row>
    <row r="48" spans="1:10" s="146" customFormat="1" ht="66.75" customHeight="1">
      <c r="A48" s="89" t="s">
        <v>189</v>
      </c>
      <c r="B48" s="125">
        <v>546</v>
      </c>
      <c r="C48" s="85" t="s">
        <v>31</v>
      </c>
      <c r="D48" s="85" t="s">
        <v>32</v>
      </c>
      <c r="E48" s="177" t="s">
        <v>190</v>
      </c>
      <c r="F48" s="177"/>
      <c r="G48" s="177"/>
      <c r="H48" s="79"/>
      <c r="I48" s="94">
        <f t="shared" si="4"/>
        <v>344.2</v>
      </c>
      <c r="J48" s="94">
        <f t="shared" si="4"/>
        <v>356.4</v>
      </c>
    </row>
    <row r="49" spans="1:10" s="146" customFormat="1" ht="66" customHeight="1">
      <c r="A49" s="89" t="s">
        <v>195</v>
      </c>
      <c r="B49" s="125">
        <v>546</v>
      </c>
      <c r="C49" s="85" t="s">
        <v>31</v>
      </c>
      <c r="D49" s="85" t="s">
        <v>32</v>
      </c>
      <c r="E49" s="177" t="s">
        <v>191</v>
      </c>
      <c r="F49" s="177"/>
      <c r="G49" s="177"/>
      <c r="H49" s="85"/>
      <c r="I49" s="95">
        <f t="shared" si="4"/>
        <v>344.2</v>
      </c>
      <c r="J49" s="95">
        <f t="shared" si="4"/>
        <v>356.4</v>
      </c>
    </row>
    <row r="50" spans="1:10" s="146" customFormat="1" ht="157.5" customHeight="1">
      <c r="A50" s="82" t="s">
        <v>192</v>
      </c>
      <c r="B50" s="125">
        <v>546</v>
      </c>
      <c r="C50" s="85" t="s">
        <v>31</v>
      </c>
      <c r="D50" s="85" t="s">
        <v>32</v>
      </c>
      <c r="E50" s="177" t="s">
        <v>193</v>
      </c>
      <c r="F50" s="177"/>
      <c r="G50" s="177"/>
      <c r="H50" s="85"/>
      <c r="I50" s="95">
        <f t="shared" si="4"/>
        <v>344.2</v>
      </c>
      <c r="J50" s="95">
        <f t="shared" si="4"/>
        <v>356.4</v>
      </c>
    </row>
    <row r="51" spans="1:10" s="146" customFormat="1" ht="38.25" customHeight="1">
      <c r="A51" s="82" t="s">
        <v>237</v>
      </c>
      <c r="B51" s="125">
        <v>546</v>
      </c>
      <c r="C51" s="85" t="s">
        <v>31</v>
      </c>
      <c r="D51" s="85" t="s">
        <v>32</v>
      </c>
      <c r="E51" s="177" t="s">
        <v>194</v>
      </c>
      <c r="F51" s="177"/>
      <c r="G51" s="177"/>
      <c r="H51" s="85"/>
      <c r="I51" s="95">
        <f>I52+I53</f>
        <v>344.2</v>
      </c>
      <c r="J51" s="95">
        <f>J52+J53</f>
        <v>356.4</v>
      </c>
    </row>
    <row r="52" spans="1:10" s="146" customFormat="1" ht="110.25" customHeight="1">
      <c r="A52" s="82" t="s">
        <v>93</v>
      </c>
      <c r="B52" s="125">
        <v>546</v>
      </c>
      <c r="C52" s="85" t="s">
        <v>31</v>
      </c>
      <c r="D52" s="85" t="s">
        <v>32</v>
      </c>
      <c r="E52" s="177" t="s">
        <v>194</v>
      </c>
      <c r="F52" s="177"/>
      <c r="G52" s="177"/>
      <c r="H52" s="85" t="s">
        <v>92</v>
      </c>
      <c r="I52" s="90">
        <v>296.9</v>
      </c>
      <c r="J52" s="26">
        <v>296.9</v>
      </c>
    </row>
    <row r="53" spans="1:10" s="146" customFormat="1" ht="30.75" customHeight="1">
      <c r="A53" s="82" t="s">
        <v>94</v>
      </c>
      <c r="B53" s="125">
        <v>546</v>
      </c>
      <c r="C53" s="85" t="s">
        <v>31</v>
      </c>
      <c r="D53" s="85" t="s">
        <v>32</v>
      </c>
      <c r="E53" s="177" t="s">
        <v>194</v>
      </c>
      <c r="F53" s="177"/>
      <c r="G53" s="177"/>
      <c r="H53" s="85" t="s">
        <v>95</v>
      </c>
      <c r="I53" s="90">
        <v>47.3</v>
      </c>
      <c r="J53" s="26">
        <v>59.5</v>
      </c>
    </row>
    <row r="54" spans="1:10" s="146" customFormat="1" ht="31.5" customHeight="1">
      <c r="A54" s="111" t="s">
        <v>170</v>
      </c>
      <c r="B54" s="148">
        <v>546</v>
      </c>
      <c r="C54" s="24" t="s">
        <v>32</v>
      </c>
      <c r="D54" s="24" t="s">
        <v>33</v>
      </c>
      <c r="E54" s="196"/>
      <c r="F54" s="196"/>
      <c r="G54" s="196"/>
      <c r="H54" s="85"/>
      <c r="I54" s="109">
        <f aca="true" t="shared" si="5" ref="I54:J57">I55</f>
        <v>50</v>
      </c>
      <c r="J54" s="109">
        <f t="shared" si="5"/>
        <v>50</v>
      </c>
    </row>
    <row r="55" spans="1:10" s="146" customFormat="1" ht="24.75" customHeight="1">
      <c r="A55" s="82" t="s">
        <v>171</v>
      </c>
      <c r="B55" s="125">
        <v>546</v>
      </c>
      <c r="C55" s="85" t="s">
        <v>32</v>
      </c>
      <c r="D55" s="85" t="s">
        <v>162</v>
      </c>
      <c r="E55" s="177" t="s">
        <v>172</v>
      </c>
      <c r="F55" s="177"/>
      <c r="G55" s="177"/>
      <c r="H55" s="85"/>
      <c r="I55" s="90">
        <f t="shared" si="5"/>
        <v>50</v>
      </c>
      <c r="J55" s="26">
        <f t="shared" si="5"/>
        <v>50</v>
      </c>
    </row>
    <row r="56" spans="1:10" s="146" customFormat="1" ht="28.5" customHeight="1">
      <c r="A56" s="82" t="s">
        <v>173</v>
      </c>
      <c r="B56" s="125">
        <v>546</v>
      </c>
      <c r="C56" s="85" t="s">
        <v>32</v>
      </c>
      <c r="D56" s="85" t="s">
        <v>162</v>
      </c>
      <c r="E56" s="177" t="s">
        <v>143</v>
      </c>
      <c r="F56" s="177"/>
      <c r="G56" s="177"/>
      <c r="H56" s="85"/>
      <c r="I56" s="90">
        <f t="shared" si="5"/>
        <v>50</v>
      </c>
      <c r="J56" s="26">
        <f t="shared" si="5"/>
        <v>50</v>
      </c>
    </row>
    <row r="57" spans="1:10" s="146" customFormat="1" ht="45.75" customHeight="1">
      <c r="A57" s="82" t="s">
        <v>174</v>
      </c>
      <c r="B57" s="125">
        <v>546</v>
      </c>
      <c r="C57" s="85" t="s">
        <v>32</v>
      </c>
      <c r="D57" s="85" t="s">
        <v>162</v>
      </c>
      <c r="E57" s="177" t="s">
        <v>175</v>
      </c>
      <c r="F57" s="177"/>
      <c r="G57" s="177"/>
      <c r="H57" s="85"/>
      <c r="I57" s="90">
        <f t="shared" si="5"/>
        <v>50</v>
      </c>
      <c r="J57" s="26">
        <f t="shared" si="5"/>
        <v>50</v>
      </c>
    </row>
    <row r="58" spans="1:10" s="146" customFormat="1" ht="35.25" customHeight="1">
      <c r="A58" s="82" t="s">
        <v>94</v>
      </c>
      <c r="B58" s="125">
        <v>546</v>
      </c>
      <c r="C58" s="85" t="s">
        <v>32</v>
      </c>
      <c r="D58" s="85" t="s">
        <v>162</v>
      </c>
      <c r="E58" s="177" t="s">
        <v>175</v>
      </c>
      <c r="F58" s="177"/>
      <c r="G58" s="177"/>
      <c r="H58" s="85" t="s">
        <v>95</v>
      </c>
      <c r="I58" s="90">
        <v>50</v>
      </c>
      <c r="J58" s="26">
        <v>50</v>
      </c>
    </row>
    <row r="59" spans="1:10" s="144" customFormat="1" ht="24" customHeight="1">
      <c r="A59" s="142" t="s">
        <v>47</v>
      </c>
      <c r="B59" s="148">
        <v>546</v>
      </c>
      <c r="C59" s="24" t="s">
        <v>35</v>
      </c>
      <c r="D59" s="24" t="s">
        <v>33</v>
      </c>
      <c r="E59" s="200"/>
      <c r="F59" s="201"/>
      <c r="G59" s="201"/>
      <c r="H59" s="24"/>
      <c r="I59" s="109">
        <f>I60+I70</f>
        <v>985.6</v>
      </c>
      <c r="J59" s="109">
        <f>J60+J70</f>
        <v>1018.42</v>
      </c>
    </row>
    <row r="60" spans="1:10" s="145" customFormat="1" ht="41.25" customHeight="1">
      <c r="A60" s="127" t="s">
        <v>60</v>
      </c>
      <c r="B60" s="121">
        <v>546</v>
      </c>
      <c r="C60" s="79" t="s">
        <v>35</v>
      </c>
      <c r="D60" s="79" t="s">
        <v>37</v>
      </c>
      <c r="E60" s="178"/>
      <c r="F60" s="179"/>
      <c r="G60" s="179"/>
      <c r="H60" s="79"/>
      <c r="I60" s="80">
        <f>I61</f>
        <v>974.7</v>
      </c>
      <c r="J60" s="84">
        <f>J61</f>
        <v>1007.5</v>
      </c>
    </row>
    <row r="61" spans="1:10" s="146" customFormat="1" ht="57" customHeight="1">
      <c r="A61" s="97" t="s">
        <v>196</v>
      </c>
      <c r="B61" s="125">
        <v>546</v>
      </c>
      <c r="C61" s="85" t="s">
        <v>35</v>
      </c>
      <c r="D61" s="85" t="s">
        <v>37</v>
      </c>
      <c r="E61" s="174" t="s">
        <v>197</v>
      </c>
      <c r="F61" s="174"/>
      <c r="G61" s="174"/>
      <c r="H61" s="85"/>
      <c r="I61" s="90">
        <f>I62+I66</f>
        <v>974.7</v>
      </c>
      <c r="J61" s="90">
        <f>J62+J66</f>
        <v>1007.5</v>
      </c>
    </row>
    <row r="62" spans="1:10" s="146" customFormat="1" ht="63" customHeight="1">
      <c r="A62" s="98" t="s">
        <v>212</v>
      </c>
      <c r="B62" s="125">
        <v>546</v>
      </c>
      <c r="C62" s="85" t="s">
        <v>35</v>
      </c>
      <c r="D62" s="85" t="s">
        <v>37</v>
      </c>
      <c r="E62" s="174" t="s">
        <v>165</v>
      </c>
      <c r="F62" s="174"/>
      <c r="G62" s="174"/>
      <c r="H62" s="85"/>
      <c r="I62" s="90">
        <f aca="true" t="shared" si="6" ref="I62:J64">I63</f>
        <v>243.3</v>
      </c>
      <c r="J62" s="26">
        <f t="shared" si="6"/>
        <v>251.7</v>
      </c>
    </row>
    <row r="63" spans="1:13" s="146" customFormat="1" ht="40.5" customHeight="1">
      <c r="A63" s="2" t="s">
        <v>140</v>
      </c>
      <c r="B63" s="125">
        <v>546</v>
      </c>
      <c r="C63" s="85" t="s">
        <v>35</v>
      </c>
      <c r="D63" s="85" t="s">
        <v>37</v>
      </c>
      <c r="E63" s="174" t="s">
        <v>166</v>
      </c>
      <c r="F63" s="174"/>
      <c r="G63" s="174"/>
      <c r="H63" s="85"/>
      <c r="I63" s="90">
        <f t="shared" si="6"/>
        <v>243.3</v>
      </c>
      <c r="J63" s="26">
        <f t="shared" si="6"/>
        <v>251.7</v>
      </c>
      <c r="M63" s="146" t="s">
        <v>45</v>
      </c>
    </row>
    <row r="64" spans="1:10" s="146" customFormat="1" ht="49.5" customHeight="1">
      <c r="A64" s="97" t="s">
        <v>213</v>
      </c>
      <c r="B64" s="125">
        <v>546</v>
      </c>
      <c r="C64" s="85" t="s">
        <v>35</v>
      </c>
      <c r="D64" s="85" t="s">
        <v>37</v>
      </c>
      <c r="E64" s="174" t="s">
        <v>167</v>
      </c>
      <c r="F64" s="174"/>
      <c r="G64" s="174"/>
      <c r="H64" s="124"/>
      <c r="I64" s="90">
        <f t="shared" si="6"/>
        <v>243.3</v>
      </c>
      <c r="J64" s="26">
        <f t="shared" si="6"/>
        <v>251.7</v>
      </c>
    </row>
    <row r="65" spans="1:10" s="146" customFormat="1" ht="51.75" customHeight="1">
      <c r="A65" s="82" t="s">
        <v>94</v>
      </c>
      <c r="B65" s="125">
        <v>546</v>
      </c>
      <c r="C65" s="85" t="s">
        <v>35</v>
      </c>
      <c r="D65" s="85" t="s">
        <v>37</v>
      </c>
      <c r="E65" s="174" t="s">
        <v>167</v>
      </c>
      <c r="F65" s="174"/>
      <c r="G65" s="174"/>
      <c r="H65" s="85" t="s">
        <v>95</v>
      </c>
      <c r="I65" s="90">
        <v>243.3</v>
      </c>
      <c r="J65" s="26">
        <v>251.7</v>
      </c>
    </row>
    <row r="66" spans="1:10" s="146" customFormat="1" ht="60.75" customHeight="1">
      <c r="A66" s="98" t="s">
        <v>139</v>
      </c>
      <c r="B66" s="125">
        <v>546</v>
      </c>
      <c r="C66" s="85" t="s">
        <v>35</v>
      </c>
      <c r="D66" s="85" t="s">
        <v>37</v>
      </c>
      <c r="E66" s="174" t="s">
        <v>199</v>
      </c>
      <c r="F66" s="174"/>
      <c r="G66" s="174"/>
      <c r="H66" s="85"/>
      <c r="I66" s="90">
        <f aca="true" t="shared" si="7" ref="I66:J68">I67</f>
        <v>731.4</v>
      </c>
      <c r="J66" s="26">
        <f t="shared" si="7"/>
        <v>755.8</v>
      </c>
    </row>
    <row r="67" spans="1:10" s="146" customFormat="1" ht="27.75" customHeight="1">
      <c r="A67" s="2" t="s">
        <v>140</v>
      </c>
      <c r="B67" s="125">
        <v>546</v>
      </c>
      <c r="C67" s="85" t="s">
        <v>35</v>
      </c>
      <c r="D67" s="85" t="s">
        <v>37</v>
      </c>
      <c r="E67" s="174" t="s">
        <v>200</v>
      </c>
      <c r="F67" s="174"/>
      <c r="G67" s="174"/>
      <c r="H67" s="124"/>
      <c r="I67" s="90">
        <f t="shared" si="7"/>
        <v>731.4</v>
      </c>
      <c r="J67" s="26">
        <f t="shared" si="7"/>
        <v>755.8</v>
      </c>
    </row>
    <row r="68" spans="1:10" s="146" customFormat="1" ht="50.25" customHeight="1">
      <c r="A68" s="97" t="s">
        <v>214</v>
      </c>
      <c r="B68" s="125">
        <v>546</v>
      </c>
      <c r="C68" s="85" t="s">
        <v>35</v>
      </c>
      <c r="D68" s="85" t="s">
        <v>37</v>
      </c>
      <c r="E68" s="174" t="s">
        <v>201</v>
      </c>
      <c r="F68" s="174"/>
      <c r="G68" s="174"/>
      <c r="H68" s="85"/>
      <c r="I68" s="90">
        <f t="shared" si="7"/>
        <v>731.4</v>
      </c>
      <c r="J68" s="26">
        <f t="shared" si="7"/>
        <v>755.8</v>
      </c>
    </row>
    <row r="69" spans="1:10" s="146" customFormat="1" ht="39.75" customHeight="1">
      <c r="A69" s="82" t="s">
        <v>94</v>
      </c>
      <c r="B69" s="125">
        <v>546</v>
      </c>
      <c r="C69" s="85" t="s">
        <v>35</v>
      </c>
      <c r="D69" s="85" t="s">
        <v>37</v>
      </c>
      <c r="E69" s="174" t="s">
        <v>201</v>
      </c>
      <c r="F69" s="174"/>
      <c r="G69" s="174"/>
      <c r="H69" s="85" t="s">
        <v>95</v>
      </c>
      <c r="I69" s="90">
        <v>731.4</v>
      </c>
      <c r="J69" s="26">
        <v>755.8</v>
      </c>
    </row>
    <row r="70" spans="1:10" s="146" customFormat="1" ht="31.5">
      <c r="A70" s="127" t="s">
        <v>65</v>
      </c>
      <c r="B70" s="128">
        <v>546</v>
      </c>
      <c r="C70" s="79" t="s">
        <v>35</v>
      </c>
      <c r="D70" s="79" t="s">
        <v>64</v>
      </c>
      <c r="E70" s="178"/>
      <c r="F70" s="179"/>
      <c r="G70" s="179"/>
      <c r="H70" s="129"/>
      <c r="I70" s="80">
        <f aca="true" t="shared" si="8" ref="I70:J73">I71</f>
        <v>10.9</v>
      </c>
      <c r="J70" s="80">
        <f t="shared" si="8"/>
        <v>10.92</v>
      </c>
    </row>
    <row r="71" spans="1:10" s="146" customFormat="1" ht="15.75" customHeight="1">
      <c r="A71" s="98" t="s">
        <v>137</v>
      </c>
      <c r="B71" s="130">
        <v>546</v>
      </c>
      <c r="C71" s="85" t="s">
        <v>35</v>
      </c>
      <c r="D71" s="85" t="s">
        <v>64</v>
      </c>
      <c r="E71" s="174" t="s">
        <v>123</v>
      </c>
      <c r="F71" s="175"/>
      <c r="G71" s="175"/>
      <c r="H71" s="85"/>
      <c r="I71" s="90">
        <f t="shared" si="8"/>
        <v>10.9</v>
      </c>
      <c r="J71" s="90">
        <f t="shared" si="8"/>
        <v>10.92</v>
      </c>
    </row>
    <row r="72" spans="1:12" s="146" customFormat="1" ht="102" customHeight="1">
      <c r="A72" s="88" t="s">
        <v>15</v>
      </c>
      <c r="B72" s="130">
        <v>546</v>
      </c>
      <c r="C72" s="85" t="s">
        <v>35</v>
      </c>
      <c r="D72" s="85" t="s">
        <v>64</v>
      </c>
      <c r="E72" s="174" t="s">
        <v>130</v>
      </c>
      <c r="F72" s="175"/>
      <c r="G72" s="175"/>
      <c r="H72" s="85"/>
      <c r="I72" s="90">
        <f t="shared" si="8"/>
        <v>10.9</v>
      </c>
      <c r="J72" s="90">
        <f t="shared" si="8"/>
        <v>10.92</v>
      </c>
      <c r="L72" s="146" t="s">
        <v>45</v>
      </c>
    </row>
    <row r="73" spans="1:10" s="146" customFormat="1" ht="36.75" customHeight="1">
      <c r="A73" s="89" t="s">
        <v>141</v>
      </c>
      <c r="B73" s="130">
        <v>546</v>
      </c>
      <c r="C73" s="85" t="s">
        <v>35</v>
      </c>
      <c r="D73" s="85" t="s">
        <v>64</v>
      </c>
      <c r="E73" s="174" t="s">
        <v>120</v>
      </c>
      <c r="F73" s="175"/>
      <c r="G73" s="175"/>
      <c r="H73" s="85"/>
      <c r="I73" s="90">
        <f t="shared" si="8"/>
        <v>10.9</v>
      </c>
      <c r="J73" s="90">
        <f t="shared" si="8"/>
        <v>10.92</v>
      </c>
    </row>
    <row r="74" spans="1:10" s="144" customFormat="1" ht="18.75" customHeight="1">
      <c r="A74" s="131" t="s">
        <v>79</v>
      </c>
      <c r="B74" s="130">
        <v>546</v>
      </c>
      <c r="C74" s="85" t="s">
        <v>35</v>
      </c>
      <c r="D74" s="85" t="s">
        <v>64</v>
      </c>
      <c r="E74" s="174" t="s">
        <v>120</v>
      </c>
      <c r="F74" s="175"/>
      <c r="G74" s="175"/>
      <c r="H74" s="85" t="s">
        <v>148</v>
      </c>
      <c r="I74" s="90">
        <v>10.9</v>
      </c>
      <c r="J74" s="26">
        <v>10.92</v>
      </c>
    </row>
    <row r="75" spans="1:10" s="144" customFormat="1" ht="24" customHeight="1">
      <c r="A75" s="33" t="s">
        <v>114</v>
      </c>
      <c r="B75" s="149">
        <v>546</v>
      </c>
      <c r="C75" s="24" t="s">
        <v>113</v>
      </c>
      <c r="D75" s="24" t="s">
        <v>33</v>
      </c>
      <c r="E75" s="200"/>
      <c r="F75" s="201"/>
      <c r="G75" s="201"/>
      <c r="H75" s="24"/>
      <c r="I75" s="109">
        <f>I81+I86+I76</f>
        <v>411.5</v>
      </c>
      <c r="J75" s="109">
        <f>J81+J86+J76</f>
        <v>411.5</v>
      </c>
    </row>
    <row r="76" spans="1:10" s="150" customFormat="1" ht="24" customHeight="1">
      <c r="A76" s="30" t="s">
        <v>9</v>
      </c>
      <c r="B76" s="128">
        <v>546</v>
      </c>
      <c r="C76" s="79" t="s">
        <v>133</v>
      </c>
      <c r="D76" s="79" t="s">
        <v>30</v>
      </c>
      <c r="E76" s="182"/>
      <c r="F76" s="182"/>
      <c r="G76" s="182"/>
      <c r="H76" s="31"/>
      <c r="I76" s="80">
        <f aca="true" t="shared" si="9" ref="I76:J79">I77</f>
        <v>15.5</v>
      </c>
      <c r="J76" s="80">
        <f t="shared" si="9"/>
        <v>15.5</v>
      </c>
    </row>
    <row r="77" spans="1:10" s="150" customFormat="1" ht="42.75" customHeight="1">
      <c r="A77" s="88" t="s">
        <v>137</v>
      </c>
      <c r="B77" s="130">
        <v>546</v>
      </c>
      <c r="C77" s="85" t="s">
        <v>113</v>
      </c>
      <c r="D77" s="85" t="s">
        <v>30</v>
      </c>
      <c r="E77" s="174" t="s">
        <v>123</v>
      </c>
      <c r="F77" s="175"/>
      <c r="G77" s="175"/>
      <c r="H77" s="31"/>
      <c r="I77" s="90">
        <f t="shared" si="9"/>
        <v>15.5</v>
      </c>
      <c r="J77" s="90">
        <f t="shared" si="9"/>
        <v>15.5</v>
      </c>
    </row>
    <row r="78" spans="1:10" s="150" customFormat="1" ht="55.5" customHeight="1">
      <c r="A78" s="88" t="s">
        <v>173</v>
      </c>
      <c r="B78" s="130">
        <v>546</v>
      </c>
      <c r="C78" s="85" t="s">
        <v>113</v>
      </c>
      <c r="D78" s="85" t="s">
        <v>30</v>
      </c>
      <c r="E78" s="174" t="s">
        <v>143</v>
      </c>
      <c r="F78" s="174"/>
      <c r="G78" s="174"/>
      <c r="H78" s="31"/>
      <c r="I78" s="90">
        <f t="shared" si="9"/>
        <v>15.5</v>
      </c>
      <c r="J78" s="90">
        <f t="shared" si="9"/>
        <v>15.5</v>
      </c>
    </row>
    <row r="79" spans="1:10" s="150" customFormat="1" ht="204.75" customHeight="1">
      <c r="A79" s="88" t="s">
        <v>7</v>
      </c>
      <c r="B79" s="130">
        <v>546</v>
      </c>
      <c r="C79" s="85" t="s">
        <v>113</v>
      </c>
      <c r="D79" s="85" t="s">
        <v>30</v>
      </c>
      <c r="E79" s="174" t="s">
        <v>8</v>
      </c>
      <c r="F79" s="174"/>
      <c r="G79" s="174"/>
      <c r="H79" s="31"/>
      <c r="I79" s="90">
        <f t="shared" si="9"/>
        <v>15.5</v>
      </c>
      <c r="J79" s="90">
        <f t="shared" si="9"/>
        <v>15.5</v>
      </c>
    </row>
    <row r="80" spans="1:10" s="150" customFormat="1" ht="52.5" customHeight="1">
      <c r="A80" s="88" t="s">
        <v>94</v>
      </c>
      <c r="B80" s="130">
        <v>546</v>
      </c>
      <c r="C80" s="85" t="s">
        <v>113</v>
      </c>
      <c r="D80" s="85" t="s">
        <v>30</v>
      </c>
      <c r="E80" s="174" t="s">
        <v>8</v>
      </c>
      <c r="F80" s="174"/>
      <c r="G80" s="174"/>
      <c r="H80" s="85" t="s">
        <v>95</v>
      </c>
      <c r="I80" s="90">
        <v>15.5</v>
      </c>
      <c r="J80" s="90">
        <v>15.5</v>
      </c>
    </row>
    <row r="81" spans="1:10" s="144" customFormat="1" ht="28.5" customHeight="1">
      <c r="A81" s="127" t="s">
        <v>142</v>
      </c>
      <c r="B81" s="128">
        <v>546</v>
      </c>
      <c r="C81" s="79" t="s">
        <v>133</v>
      </c>
      <c r="D81" s="79" t="s">
        <v>31</v>
      </c>
      <c r="E81" s="178"/>
      <c r="F81" s="179"/>
      <c r="G81" s="179"/>
      <c r="H81" s="79"/>
      <c r="I81" s="90">
        <f aca="true" t="shared" si="10" ref="I81:J84">I82</f>
        <v>82.3</v>
      </c>
      <c r="J81" s="90">
        <f t="shared" si="10"/>
        <v>82.3</v>
      </c>
    </row>
    <row r="82" spans="1:10" s="144" customFormat="1" ht="32.25" customHeight="1">
      <c r="A82" s="98" t="s">
        <v>137</v>
      </c>
      <c r="B82" s="130">
        <v>546</v>
      </c>
      <c r="C82" s="85" t="s">
        <v>113</v>
      </c>
      <c r="D82" s="85" t="s">
        <v>31</v>
      </c>
      <c r="E82" s="174" t="s">
        <v>123</v>
      </c>
      <c r="F82" s="175"/>
      <c r="G82" s="175"/>
      <c r="H82" s="85"/>
      <c r="I82" s="90">
        <f t="shared" si="10"/>
        <v>82.3</v>
      </c>
      <c r="J82" s="90">
        <f t="shared" si="10"/>
        <v>82.3</v>
      </c>
    </row>
    <row r="83" spans="1:10" s="144" customFormat="1" ht="42.75" customHeight="1">
      <c r="A83" s="89" t="s">
        <v>140</v>
      </c>
      <c r="B83" s="130">
        <v>546</v>
      </c>
      <c r="C83" s="85" t="s">
        <v>113</v>
      </c>
      <c r="D83" s="85" t="s">
        <v>31</v>
      </c>
      <c r="E83" s="174" t="s">
        <v>143</v>
      </c>
      <c r="F83" s="175"/>
      <c r="G83" s="175"/>
      <c r="H83" s="85"/>
      <c r="I83" s="90">
        <f t="shared" si="10"/>
        <v>82.3</v>
      </c>
      <c r="J83" s="90">
        <f t="shared" si="10"/>
        <v>82.3</v>
      </c>
    </row>
    <row r="84" spans="1:10" s="144" customFormat="1" ht="29.25" customHeight="1">
      <c r="A84" s="89" t="s">
        <v>126</v>
      </c>
      <c r="B84" s="130">
        <v>546</v>
      </c>
      <c r="C84" s="85" t="s">
        <v>113</v>
      </c>
      <c r="D84" s="85" t="s">
        <v>31</v>
      </c>
      <c r="E84" s="174" t="s">
        <v>134</v>
      </c>
      <c r="F84" s="175"/>
      <c r="G84" s="175"/>
      <c r="H84" s="85"/>
      <c r="I84" s="90">
        <f t="shared" si="10"/>
        <v>82.3</v>
      </c>
      <c r="J84" s="90">
        <f t="shared" si="10"/>
        <v>82.3</v>
      </c>
    </row>
    <row r="85" spans="1:10" s="144" customFormat="1" ht="31.5" customHeight="1">
      <c r="A85" s="89" t="s">
        <v>94</v>
      </c>
      <c r="B85" s="130">
        <v>546</v>
      </c>
      <c r="C85" s="85" t="s">
        <v>113</v>
      </c>
      <c r="D85" s="85" t="s">
        <v>31</v>
      </c>
      <c r="E85" s="174" t="s">
        <v>134</v>
      </c>
      <c r="F85" s="175"/>
      <c r="G85" s="175"/>
      <c r="H85" s="85" t="s">
        <v>95</v>
      </c>
      <c r="I85" s="90">
        <v>82.3</v>
      </c>
      <c r="J85" s="90">
        <v>82.3</v>
      </c>
    </row>
    <row r="86" spans="1:10" s="150" customFormat="1" ht="19.5" customHeight="1">
      <c r="A86" s="127" t="s">
        <v>112</v>
      </c>
      <c r="B86" s="128">
        <v>546</v>
      </c>
      <c r="C86" s="79" t="s">
        <v>113</v>
      </c>
      <c r="D86" s="79" t="s">
        <v>32</v>
      </c>
      <c r="E86" s="178"/>
      <c r="F86" s="179"/>
      <c r="G86" s="179"/>
      <c r="H86" s="79"/>
      <c r="I86" s="90">
        <f>I87+I92+I96</f>
        <v>313.7</v>
      </c>
      <c r="J86" s="90">
        <f>J87+J92+J96</f>
        <v>313.7</v>
      </c>
    </row>
    <row r="87" spans="1:10" s="150" customFormat="1" ht="52.5" customHeight="1">
      <c r="A87" s="88" t="s">
        <v>215</v>
      </c>
      <c r="B87" s="130">
        <v>546</v>
      </c>
      <c r="C87" s="85" t="s">
        <v>113</v>
      </c>
      <c r="D87" s="85" t="s">
        <v>32</v>
      </c>
      <c r="E87" s="174" t="s">
        <v>178</v>
      </c>
      <c r="F87" s="174"/>
      <c r="G87" s="174"/>
      <c r="H87" s="85"/>
      <c r="I87" s="90">
        <f aca="true" t="shared" si="11" ref="I87:J90">I88</f>
        <v>200</v>
      </c>
      <c r="J87" s="90">
        <f t="shared" si="11"/>
        <v>200</v>
      </c>
    </row>
    <row r="88" spans="1:10" s="150" customFormat="1" ht="37.5" customHeight="1">
      <c r="A88" s="88" t="s">
        <v>140</v>
      </c>
      <c r="B88" s="130">
        <v>546</v>
      </c>
      <c r="C88" s="85" t="s">
        <v>113</v>
      </c>
      <c r="D88" s="85" t="s">
        <v>32</v>
      </c>
      <c r="E88" s="174" t="s">
        <v>179</v>
      </c>
      <c r="F88" s="174"/>
      <c r="G88" s="174"/>
      <c r="H88" s="79"/>
      <c r="I88" s="90">
        <f t="shared" si="11"/>
        <v>200</v>
      </c>
      <c r="J88" s="90">
        <f t="shared" si="11"/>
        <v>200</v>
      </c>
    </row>
    <row r="89" spans="1:10" s="150" customFormat="1" ht="19.5" customHeight="1">
      <c r="A89" s="88" t="s">
        <v>176</v>
      </c>
      <c r="B89" s="130">
        <v>546</v>
      </c>
      <c r="C89" s="85" t="s">
        <v>113</v>
      </c>
      <c r="D89" s="85" t="s">
        <v>32</v>
      </c>
      <c r="E89" s="174" t="s">
        <v>180</v>
      </c>
      <c r="F89" s="174"/>
      <c r="G89" s="174"/>
      <c r="H89" s="79"/>
      <c r="I89" s="90">
        <f t="shared" si="11"/>
        <v>200</v>
      </c>
      <c r="J89" s="90">
        <f t="shared" si="11"/>
        <v>200</v>
      </c>
    </row>
    <row r="90" spans="1:10" s="150" customFormat="1" ht="19.5" customHeight="1">
      <c r="A90" s="88" t="s">
        <v>177</v>
      </c>
      <c r="B90" s="130">
        <v>546</v>
      </c>
      <c r="C90" s="85" t="s">
        <v>113</v>
      </c>
      <c r="D90" s="85" t="s">
        <v>32</v>
      </c>
      <c r="E90" s="174" t="s">
        <v>181</v>
      </c>
      <c r="F90" s="174"/>
      <c r="G90" s="174"/>
      <c r="H90" s="79"/>
      <c r="I90" s="90">
        <f t="shared" si="11"/>
        <v>200</v>
      </c>
      <c r="J90" s="90">
        <f t="shared" si="11"/>
        <v>200</v>
      </c>
    </row>
    <row r="91" spans="1:10" s="150" customFormat="1" ht="30" customHeight="1">
      <c r="A91" s="88" t="s">
        <v>94</v>
      </c>
      <c r="B91" s="130">
        <v>546</v>
      </c>
      <c r="C91" s="85" t="s">
        <v>113</v>
      </c>
      <c r="D91" s="85" t="s">
        <v>32</v>
      </c>
      <c r="E91" s="174" t="s">
        <v>181</v>
      </c>
      <c r="F91" s="174"/>
      <c r="G91" s="174"/>
      <c r="H91" s="85" t="s">
        <v>95</v>
      </c>
      <c r="I91" s="90">
        <v>200</v>
      </c>
      <c r="J91" s="90">
        <v>200</v>
      </c>
    </row>
    <row r="92" spans="1:10" s="144" customFormat="1" ht="30" customHeight="1">
      <c r="A92" s="98" t="s">
        <v>137</v>
      </c>
      <c r="B92" s="130">
        <v>546</v>
      </c>
      <c r="C92" s="85" t="s">
        <v>113</v>
      </c>
      <c r="D92" s="85" t="s">
        <v>32</v>
      </c>
      <c r="E92" s="174" t="s">
        <v>123</v>
      </c>
      <c r="F92" s="174"/>
      <c r="G92" s="174"/>
      <c r="H92" s="85"/>
      <c r="I92" s="90">
        <f aca="true" t="shared" si="12" ref="I92:J94">I93</f>
        <v>77.5</v>
      </c>
      <c r="J92" s="90">
        <f t="shared" si="12"/>
        <v>77.5</v>
      </c>
    </row>
    <row r="93" spans="1:10" s="144" customFormat="1" ht="29.25" customHeight="1">
      <c r="A93" s="89" t="s">
        <v>140</v>
      </c>
      <c r="B93" s="130">
        <v>546</v>
      </c>
      <c r="C93" s="85" t="s">
        <v>113</v>
      </c>
      <c r="D93" s="85" t="s">
        <v>32</v>
      </c>
      <c r="E93" s="174" t="s">
        <v>143</v>
      </c>
      <c r="F93" s="174"/>
      <c r="G93" s="174"/>
      <c r="H93" s="85"/>
      <c r="I93" s="90">
        <f t="shared" si="12"/>
        <v>77.5</v>
      </c>
      <c r="J93" s="90">
        <f t="shared" si="12"/>
        <v>77.5</v>
      </c>
    </row>
    <row r="94" spans="1:10" s="144" customFormat="1" ht="31.5" customHeight="1">
      <c r="A94" s="89" t="s">
        <v>125</v>
      </c>
      <c r="B94" s="130">
        <v>546</v>
      </c>
      <c r="C94" s="85" t="s">
        <v>113</v>
      </c>
      <c r="D94" s="85" t="s">
        <v>32</v>
      </c>
      <c r="E94" s="174" t="s">
        <v>136</v>
      </c>
      <c r="F94" s="175"/>
      <c r="G94" s="175"/>
      <c r="H94" s="85"/>
      <c r="I94" s="90">
        <f t="shared" si="12"/>
        <v>77.5</v>
      </c>
      <c r="J94" s="90">
        <f t="shared" si="12"/>
        <v>77.5</v>
      </c>
    </row>
    <row r="95" spans="1:10" s="144" customFormat="1" ht="30" customHeight="1">
      <c r="A95" s="89" t="s">
        <v>94</v>
      </c>
      <c r="B95" s="130">
        <v>546</v>
      </c>
      <c r="C95" s="85" t="s">
        <v>113</v>
      </c>
      <c r="D95" s="85" t="s">
        <v>32</v>
      </c>
      <c r="E95" s="174" t="s">
        <v>136</v>
      </c>
      <c r="F95" s="175"/>
      <c r="G95" s="175"/>
      <c r="H95" s="85" t="s">
        <v>95</v>
      </c>
      <c r="I95" s="90">
        <v>77.5</v>
      </c>
      <c r="J95" s="26">
        <v>77.5</v>
      </c>
    </row>
    <row r="96" spans="1:10" s="144" customFormat="1" ht="32.25" customHeight="1">
      <c r="A96" s="98" t="s">
        <v>137</v>
      </c>
      <c r="B96" s="130">
        <v>546</v>
      </c>
      <c r="C96" s="85" t="s">
        <v>113</v>
      </c>
      <c r="D96" s="85" t="s">
        <v>32</v>
      </c>
      <c r="E96" s="174" t="s">
        <v>123</v>
      </c>
      <c r="F96" s="175"/>
      <c r="G96" s="175"/>
      <c r="H96" s="85"/>
      <c r="I96" s="90">
        <f aca="true" t="shared" si="13" ref="I96:J98">I97</f>
        <v>36.2</v>
      </c>
      <c r="J96" s="90">
        <f t="shared" si="13"/>
        <v>36.2</v>
      </c>
    </row>
    <row r="97" spans="1:10" s="144" customFormat="1" ht="32.25" customHeight="1">
      <c r="A97" s="89" t="s">
        <v>140</v>
      </c>
      <c r="B97" s="130">
        <v>546</v>
      </c>
      <c r="C97" s="85" t="s">
        <v>113</v>
      </c>
      <c r="D97" s="85" t="s">
        <v>32</v>
      </c>
      <c r="E97" s="174" t="s">
        <v>143</v>
      </c>
      <c r="F97" s="175"/>
      <c r="G97" s="175"/>
      <c r="H97" s="85"/>
      <c r="I97" s="90">
        <f t="shared" si="13"/>
        <v>36.2</v>
      </c>
      <c r="J97" s="90">
        <f t="shared" si="13"/>
        <v>36.2</v>
      </c>
    </row>
    <row r="98" spans="1:10" s="144" customFormat="1" ht="24.75" customHeight="1">
      <c r="A98" s="89" t="s">
        <v>124</v>
      </c>
      <c r="B98" s="130">
        <v>546</v>
      </c>
      <c r="C98" s="85" t="s">
        <v>113</v>
      </c>
      <c r="D98" s="85" t="s">
        <v>32</v>
      </c>
      <c r="E98" s="174" t="s">
        <v>135</v>
      </c>
      <c r="F98" s="175"/>
      <c r="G98" s="175"/>
      <c r="H98" s="85"/>
      <c r="I98" s="90">
        <f t="shared" si="13"/>
        <v>36.2</v>
      </c>
      <c r="J98" s="90">
        <f t="shared" si="13"/>
        <v>36.2</v>
      </c>
    </row>
    <row r="99" spans="1:10" s="144" customFormat="1" ht="28.5" customHeight="1">
      <c r="A99" s="89" t="s">
        <v>94</v>
      </c>
      <c r="B99" s="130">
        <v>546</v>
      </c>
      <c r="C99" s="85" t="s">
        <v>113</v>
      </c>
      <c r="D99" s="85" t="s">
        <v>32</v>
      </c>
      <c r="E99" s="174" t="s">
        <v>135</v>
      </c>
      <c r="F99" s="175"/>
      <c r="G99" s="175"/>
      <c r="H99" s="85" t="s">
        <v>95</v>
      </c>
      <c r="I99" s="90">
        <v>36.2</v>
      </c>
      <c r="J99" s="90">
        <v>36.2</v>
      </c>
    </row>
    <row r="100" spans="1:10" s="144" customFormat="1" ht="30" customHeight="1">
      <c r="A100" s="142" t="s">
        <v>63</v>
      </c>
      <c r="B100" s="148">
        <v>546</v>
      </c>
      <c r="C100" s="24" t="s">
        <v>38</v>
      </c>
      <c r="D100" s="24" t="s">
        <v>33</v>
      </c>
      <c r="E100" s="200"/>
      <c r="F100" s="201"/>
      <c r="G100" s="201"/>
      <c r="H100" s="24"/>
      <c r="I100" s="109">
        <f aca="true" t="shared" si="14" ref="I100:J104">I101</f>
        <v>1110.6</v>
      </c>
      <c r="J100" s="110">
        <f t="shared" si="14"/>
        <v>932.6</v>
      </c>
    </row>
    <row r="101" spans="1:10" s="146" customFormat="1" ht="15.75">
      <c r="A101" s="120" t="s">
        <v>40</v>
      </c>
      <c r="B101" s="121">
        <v>546</v>
      </c>
      <c r="C101" s="79" t="s">
        <v>38</v>
      </c>
      <c r="D101" s="79" t="s">
        <v>30</v>
      </c>
      <c r="E101" s="174"/>
      <c r="F101" s="175"/>
      <c r="G101" s="175"/>
      <c r="H101" s="79"/>
      <c r="I101" s="80">
        <f t="shared" si="14"/>
        <v>1110.6</v>
      </c>
      <c r="J101" s="26">
        <f t="shared" si="14"/>
        <v>932.6</v>
      </c>
    </row>
    <row r="102" spans="1:11" s="146" customFormat="1" ht="47.25">
      <c r="A102" s="98" t="s">
        <v>219</v>
      </c>
      <c r="B102" s="125">
        <v>546</v>
      </c>
      <c r="C102" s="85" t="s">
        <v>38</v>
      </c>
      <c r="D102" s="85" t="s">
        <v>30</v>
      </c>
      <c r="E102" s="174" t="s">
        <v>127</v>
      </c>
      <c r="F102" s="175"/>
      <c r="G102" s="175"/>
      <c r="H102" s="85"/>
      <c r="I102" s="90">
        <f t="shared" si="14"/>
        <v>1110.6</v>
      </c>
      <c r="J102" s="26">
        <f t="shared" si="14"/>
        <v>932.6</v>
      </c>
      <c r="K102" s="146" t="s">
        <v>45</v>
      </c>
    </row>
    <row r="103" spans="1:12" s="146" customFormat="1" ht="63">
      <c r="A103" s="98" t="s">
        <v>88</v>
      </c>
      <c r="B103" s="125">
        <v>546</v>
      </c>
      <c r="C103" s="85" t="s">
        <v>38</v>
      </c>
      <c r="D103" s="85" t="s">
        <v>30</v>
      </c>
      <c r="E103" s="174" t="s">
        <v>131</v>
      </c>
      <c r="F103" s="175"/>
      <c r="G103" s="175"/>
      <c r="H103" s="85"/>
      <c r="I103" s="90">
        <f t="shared" si="14"/>
        <v>1110.6</v>
      </c>
      <c r="J103" s="26">
        <f t="shared" si="14"/>
        <v>932.6</v>
      </c>
      <c r="L103" s="146" t="s">
        <v>45</v>
      </c>
    </row>
    <row r="104" spans="1:10" s="146" customFormat="1" ht="15.75">
      <c r="A104" s="98" t="s">
        <v>144</v>
      </c>
      <c r="B104" s="125">
        <v>546</v>
      </c>
      <c r="C104" s="85" t="s">
        <v>38</v>
      </c>
      <c r="D104" s="85" t="s">
        <v>30</v>
      </c>
      <c r="E104" s="174" t="s">
        <v>121</v>
      </c>
      <c r="F104" s="175"/>
      <c r="G104" s="175"/>
      <c r="H104" s="85"/>
      <c r="I104" s="90">
        <f t="shared" si="14"/>
        <v>1110.6</v>
      </c>
      <c r="J104" s="26">
        <f t="shared" si="14"/>
        <v>932.6</v>
      </c>
    </row>
    <row r="105" spans="1:10" s="146" customFormat="1" ht="42" customHeight="1">
      <c r="A105" s="98" t="s">
        <v>97</v>
      </c>
      <c r="B105" s="125">
        <v>546</v>
      </c>
      <c r="C105" s="85" t="s">
        <v>38</v>
      </c>
      <c r="D105" s="85" t="s">
        <v>30</v>
      </c>
      <c r="E105" s="174" t="s">
        <v>121</v>
      </c>
      <c r="F105" s="175"/>
      <c r="G105" s="175"/>
      <c r="H105" s="85" t="s">
        <v>98</v>
      </c>
      <c r="I105" s="90">
        <v>1110.6</v>
      </c>
      <c r="J105" s="26">
        <v>932.6</v>
      </c>
    </row>
    <row r="106" spans="1:10" s="146" customFormat="1" ht="30" customHeight="1">
      <c r="A106" s="111" t="s">
        <v>10</v>
      </c>
      <c r="B106" s="148">
        <v>546</v>
      </c>
      <c r="C106" s="24" t="s">
        <v>162</v>
      </c>
      <c r="D106" s="24" t="s">
        <v>32</v>
      </c>
      <c r="E106" s="200"/>
      <c r="F106" s="200"/>
      <c r="G106" s="200"/>
      <c r="H106" s="24"/>
      <c r="I106" s="109">
        <f aca="true" t="shared" si="15" ref="I106:J109">I107</f>
        <v>50</v>
      </c>
      <c r="J106" s="110">
        <f t="shared" si="15"/>
        <v>47</v>
      </c>
    </row>
    <row r="107" spans="1:10" s="146" customFormat="1" ht="36" customHeight="1">
      <c r="A107" s="101" t="s">
        <v>137</v>
      </c>
      <c r="B107" s="125">
        <v>546</v>
      </c>
      <c r="C107" s="85" t="s">
        <v>162</v>
      </c>
      <c r="D107" s="85" t="s">
        <v>32</v>
      </c>
      <c r="E107" s="177" t="s">
        <v>123</v>
      </c>
      <c r="F107" s="177"/>
      <c r="G107" s="177"/>
      <c r="H107" s="85"/>
      <c r="I107" s="90">
        <f t="shared" si="15"/>
        <v>50</v>
      </c>
      <c r="J107" s="26">
        <f t="shared" si="15"/>
        <v>47</v>
      </c>
    </row>
    <row r="108" spans="1:10" s="146" customFormat="1" ht="49.5" customHeight="1">
      <c r="A108" s="101" t="s">
        <v>11</v>
      </c>
      <c r="B108" s="125">
        <v>546</v>
      </c>
      <c r="C108" s="85" t="s">
        <v>162</v>
      </c>
      <c r="D108" s="85" t="s">
        <v>32</v>
      </c>
      <c r="E108" s="177" t="s">
        <v>12</v>
      </c>
      <c r="F108" s="177"/>
      <c r="G108" s="177"/>
      <c r="H108" s="85"/>
      <c r="I108" s="90">
        <f t="shared" si="15"/>
        <v>50</v>
      </c>
      <c r="J108" s="26">
        <f t="shared" si="15"/>
        <v>47</v>
      </c>
    </row>
    <row r="109" spans="1:10" s="146" customFormat="1" ht="194.25" customHeight="1">
      <c r="A109" s="101" t="s">
        <v>13</v>
      </c>
      <c r="B109" s="125">
        <v>546</v>
      </c>
      <c r="C109" s="85" t="s">
        <v>162</v>
      </c>
      <c r="D109" s="85" t="s">
        <v>32</v>
      </c>
      <c r="E109" s="177" t="s">
        <v>14</v>
      </c>
      <c r="F109" s="177"/>
      <c r="G109" s="177"/>
      <c r="H109" s="85"/>
      <c r="I109" s="90">
        <f t="shared" si="15"/>
        <v>50</v>
      </c>
      <c r="J109" s="26">
        <f t="shared" si="15"/>
        <v>47</v>
      </c>
    </row>
    <row r="110" spans="1:10" s="146" customFormat="1" ht="42" customHeight="1">
      <c r="A110" s="101" t="s">
        <v>19</v>
      </c>
      <c r="B110" s="125">
        <v>546</v>
      </c>
      <c r="C110" s="85" t="s">
        <v>162</v>
      </c>
      <c r="D110" s="85" t="s">
        <v>32</v>
      </c>
      <c r="E110" s="177" t="s">
        <v>14</v>
      </c>
      <c r="F110" s="177"/>
      <c r="G110" s="177"/>
      <c r="H110" s="85" t="s">
        <v>20</v>
      </c>
      <c r="I110" s="90">
        <v>50</v>
      </c>
      <c r="J110" s="26">
        <v>47</v>
      </c>
    </row>
    <row r="111" spans="1:10" s="146" customFormat="1" ht="28.5" customHeight="1">
      <c r="A111" s="142" t="s">
        <v>61</v>
      </c>
      <c r="B111" s="148">
        <v>546</v>
      </c>
      <c r="C111" s="24" t="s">
        <v>39</v>
      </c>
      <c r="D111" s="24" t="s">
        <v>33</v>
      </c>
      <c r="E111" s="200"/>
      <c r="F111" s="200"/>
      <c r="G111" s="200"/>
      <c r="H111" s="24"/>
      <c r="I111" s="109">
        <f aca="true" t="shared" si="16" ref="I111:J115">I112</f>
        <v>150</v>
      </c>
      <c r="J111" s="110">
        <f t="shared" si="16"/>
        <v>150</v>
      </c>
    </row>
    <row r="112" spans="1:10" s="146" customFormat="1" ht="15.75">
      <c r="A112" s="133" t="s">
        <v>62</v>
      </c>
      <c r="B112" s="134">
        <v>546</v>
      </c>
      <c r="C112" s="79" t="s">
        <v>39</v>
      </c>
      <c r="D112" s="79" t="s">
        <v>31</v>
      </c>
      <c r="E112" s="174"/>
      <c r="F112" s="174"/>
      <c r="G112" s="174"/>
      <c r="H112" s="79"/>
      <c r="I112" s="80">
        <f t="shared" si="16"/>
        <v>150</v>
      </c>
      <c r="J112" s="26">
        <f t="shared" si="16"/>
        <v>150</v>
      </c>
    </row>
    <row r="113" spans="1:10" s="146" customFormat="1" ht="39.75" customHeight="1">
      <c r="A113" s="98" t="s">
        <v>217</v>
      </c>
      <c r="B113" s="135">
        <v>546</v>
      </c>
      <c r="C113" s="85" t="s">
        <v>39</v>
      </c>
      <c r="D113" s="85" t="s">
        <v>31</v>
      </c>
      <c r="E113" s="174" t="s">
        <v>128</v>
      </c>
      <c r="F113" s="175"/>
      <c r="G113" s="175"/>
      <c r="H113" s="85"/>
      <c r="I113" s="90">
        <f t="shared" si="16"/>
        <v>150</v>
      </c>
      <c r="J113" s="26">
        <f t="shared" si="16"/>
        <v>150</v>
      </c>
    </row>
    <row r="114" spans="1:10" s="146" customFormat="1" ht="27" customHeight="1">
      <c r="A114" s="89" t="s">
        <v>140</v>
      </c>
      <c r="B114" s="125">
        <v>546</v>
      </c>
      <c r="C114" s="85" t="s">
        <v>39</v>
      </c>
      <c r="D114" s="85" t="s">
        <v>31</v>
      </c>
      <c r="E114" s="174" t="s">
        <v>132</v>
      </c>
      <c r="F114" s="175"/>
      <c r="G114" s="175"/>
      <c r="H114" s="85"/>
      <c r="I114" s="90">
        <f t="shared" si="16"/>
        <v>150</v>
      </c>
      <c r="J114" s="26">
        <f t="shared" si="16"/>
        <v>150</v>
      </c>
    </row>
    <row r="115" spans="1:10" s="146" customFormat="1" ht="27.75" customHeight="1">
      <c r="A115" s="98" t="s">
        <v>89</v>
      </c>
      <c r="B115" s="125">
        <v>546</v>
      </c>
      <c r="C115" s="85" t="s">
        <v>39</v>
      </c>
      <c r="D115" s="85" t="s">
        <v>31</v>
      </c>
      <c r="E115" s="174" t="s">
        <v>122</v>
      </c>
      <c r="F115" s="175"/>
      <c r="G115" s="175"/>
      <c r="H115" s="85"/>
      <c r="I115" s="90">
        <f t="shared" si="16"/>
        <v>150</v>
      </c>
      <c r="J115" s="26">
        <f t="shared" si="16"/>
        <v>150</v>
      </c>
    </row>
    <row r="116" spans="1:10" s="146" customFormat="1" ht="110.25">
      <c r="A116" s="98" t="s">
        <v>93</v>
      </c>
      <c r="B116" s="125">
        <v>546</v>
      </c>
      <c r="C116" s="85" t="s">
        <v>39</v>
      </c>
      <c r="D116" s="85" t="s">
        <v>31</v>
      </c>
      <c r="E116" s="174" t="s">
        <v>122</v>
      </c>
      <c r="F116" s="175"/>
      <c r="G116" s="175"/>
      <c r="H116" s="85" t="s">
        <v>92</v>
      </c>
      <c r="I116" s="90">
        <v>150</v>
      </c>
      <c r="J116" s="26">
        <v>150</v>
      </c>
    </row>
    <row r="117" spans="1:10" s="144" customFormat="1" ht="15.75">
      <c r="A117" s="151" t="s">
        <v>66</v>
      </c>
      <c r="B117" s="152"/>
      <c r="C117" s="152"/>
      <c r="D117" s="152"/>
      <c r="E117" s="226"/>
      <c r="F117" s="190"/>
      <c r="G117" s="190"/>
      <c r="H117" s="152"/>
      <c r="I117" s="110">
        <f>I15+I46+I54+I59+I75+I100+I111+I106</f>
        <v>4952.58</v>
      </c>
      <c r="J117" s="110">
        <f>J15+J46+J54+J59+J75+J100+J106+J111</f>
        <v>4927.2</v>
      </c>
    </row>
    <row r="118" spans="9:10" ht="15.75">
      <c r="I118" s="139"/>
      <c r="J118" s="73"/>
    </row>
    <row r="119" ht="15.75">
      <c r="J119" s="73"/>
    </row>
    <row r="120" ht="15.75">
      <c r="J120" s="73" t="s">
        <v>45</v>
      </c>
    </row>
    <row r="121" ht="15.75">
      <c r="J121" s="73"/>
    </row>
    <row r="122" spans="1:10" ht="15.75">
      <c r="A122" s="64"/>
      <c r="B122" s="64"/>
      <c r="C122" s="64"/>
      <c r="D122" s="64"/>
      <c r="E122" s="64"/>
      <c r="F122" s="64"/>
      <c r="G122" s="64"/>
      <c r="H122" s="64"/>
      <c r="I122" s="140"/>
      <c r="J122" s="73"/>
    </row>
    <row r="123" spans="1:10" ht="15.75">
      <c r="A123" s="64"/>
      <c r="B123" s="64"/>
      <c r="C123" s="64"/>
      <c r="D123" s="64"/>
      <c r="E123" s="64"/>
      <c r="F123" s="64"/>
      <c r="G123" s="64"/>
      <c r="H123" s="64"/>
      <c r="I123" s="140"/>
      <c r="J123" s="73"/>
    </row>
    <row r="124" spans="4:10" ht="15.75">
      <c r="D124" s="141"/>
      <c r="E124" s="141"/>
      <c r="F124" s="141"/>
      <c r="G124" s="141"/>
      <c r="H124" s="141"/>
      <c r="I124" s="141"/>
      <c r="J124" s="73"/>
    </row>
    <row r="125" spans="1:10" ht="15.75">
      <c r="A125" s="8" t="s">
        <v>45</v>
      </c>
      <c r="D125" s="141"/>
      <c r="E125" s="141"/>
      <c r="F125" s="141"/>
      <c r="G125" s="141"/>
      <c r="H125" s="141"/>
      <c r="I125" s="141"/>
      <c r="J125" s="73"/>
    </row>
    <row r="126" spans="4:10" ht="15.75">
      <c r="D126" s="141"/>
      <c r="E126" s="141"/>
      <c r="F126" s="141"/>
      <c r="G126" s="141"/>
      <c r="H126" s="141"/>
      <c r="I126" s="141"/>
      <c r="J126" s="73"/>
    </row>
    <row r="127" spans="4:10" ht="15.75">
      <c r="D127" s="141"/>
      <c r="E127" s="141"/>
      <c r="F127" s="141"/>
      <c r="G127" s="141"/>
      <c r="H127" s="141"/>
      <c r="I127" s="141"/>
      <c r="J127" s="73"/>
    </row>
    <row r="128" spans="4:10" ht="15.75">
      <c r="D128" s="141"/>
      <c r="E128" s="141"/>
      <c r="F128" s="141"/>
      <c r="G128" s="141"/>
      <c r="H128" s="141"/>
      <c r="I128" s="141"/>
      <c r="J128" s="73"/>
    </row>
    <row r="129" spans="4:10" ht="15.75">
      <c r="D129" s="141"/>
      <c r="E129" s="141"/>
      <c r="F129" s="141"/>
      <c r="G129" s="141"/>
      <c r="H129" s="141"/>
      <c r="I129" s="141"/>
      <c r="J129" s="73"/>
    </row>
    <row r="130" spans="4:10" ht="15.75">
      <c r="D130" s="141"/>
      <c r="E130" s="141"/>
      <c r="F130" s="141"/>
      <c r="G130" s="141"/>
      <c r="H130" s="141"/>
      <c r="I130" s="141"/>
      <c r="J130" s="73"/>
    </row>
    <row r="131" spans="4:10" ht="15.75">
      <c r="D131" s="141"/>
      <c r="E131" s="141"/>
      <c r="F131" s="141"/>
      <c r="G131" s="141"/>
      <c r="H131" s="141"/>
      <c r="I131" s="141"/>
      <c r="J131" s="73"/>
    </row>
    <row r="132" spans="4:10" ht="15.75">
      <c r="D132" s="141"/>
      <c r="E132" s="141"/>
      <c r="F132" s="141"/>
      <c r="G132" s="141"/>
      <c r="H132" s="141"/>
      <c r="I132" s="141"/>
      <c r="J132" s="73"/>
    </row>
    <row r="133" spans="4:10" ht="15.75">
      <c r="D133" s="141"/>
      <c r="E133" s="141"/>
      <c r="F133" s="141"/>
      <c r="G133" s="141" t="s">
        <v>45</v>
      </c>
      <c r="H133" s="141"/>
      <c r="I133" s="141"/>
      <c r="J133" s="73"/>
    </row>
    <row r="134" spans="4:10" ht="15.75">
      <c r="D134" s="141"/>
      <c r="E134" s="141"/>
      <c r="F134" s="141"/>
      <c r="G134" s="141"/>
      <c r="H134" s="141"/>
      <c r="I134" s="141"/>
      <c r="J134" s="73"/>
    </row>
    <row r="135" spans="4:10" ht="15.75">
      <c r="D135" s="141"/>
      <c r="E135" s="141"/>
      <c r="F135" s="141"/>
      <c r="G135" s="141"/>
      <c r="H135" s="141"/>
      <c r="I135" s="141"/>
      <c r="J135" s="73"/>
    </row>
    <row r="136" spans="4:10" ht="15.75">
      <c r="D136" s="141"/>
      <c r="E136" s="141"/>
      <c r="F136" s="141"/>
      <c r="G136" s="141"/>
      <c r="H136" s="141"/>
      <c r="I136" s="141"/>
      <c r="J136" s="73"/>
    </row>
    <row r="137" spans="4:10" ht="15.75">
      <c r="D137" s="141"/>
      <c r="E137" s="141"/>
      <c r="F137" s="141"/>
      <c r="G137" s="141"/>
      <c r="H137" s="141"/>
      <c r="I137" s="141"/>
      <c r="J137" s="73"/>
    </row>
    <row r="138" spans="4:10" ht="15.75">
      <c r="D138" s="141"/>
      <c r="E138" s="141"/>
      <c r="F138" s="141"/>
      <c r="G138" s="141"/>
      <c r="H138" s="141"/>
      <c r="I138" s="141"/>
      <c r="J138" s="73"/>
    </row>
    <row r="139" spans="4:10" ht="15.75">
      <c r="D139" s="141"/>
      <c r="E139" s="141"/>
      <c r="F139" s="141"/>
      <c r="G139" s="141"/>
      <c r="H139" s="141"/>
      <c r="I139" s="141"/>
      <c r="J139" s="73"/>
    </row>
    <row r="140" spans="4:10" ht="15.75">
      <c r="D140" s="141"/>
      <c r="E140" s="141"/>
      <c r="F140" s="141"/>
      <c r="G140" s="141"/>
      <c r="H140" s="141"/>
      <c r="I140" s="141"/>
      <c r="J140" s="73"/>
    </row>
    <row r="141" spans="4:10" ht="15.75">
      <c r="D141" s="141"/>
      <c r="E141" s="141"/>
      <c r="F141" s="141"/>
      <c r="G141" s="141"/>
      <c r="H141" s="141"/>
      <c r="I141" s="141"/>
      <c r="J141" s="73"/>
    </row>
    <row r="142" spans="4:10" ht="15.75">
      <c r="D142" s="141"/>
      <c r="E142" s="141"/>
      <c r="F142" s="141"/>
      <c r="G142" s="141"/>
      <c r="H142" s="141"/>
      <c r="I142" s="141"/>
      <c r="J142" s="73"/>
    </row>
    <row r="143" spans="4:10" ht="15.75">
      <c r="D143" s="141"/>
      <c r="E143" s="141"/>
      <c r="F143" s="141"/>
      <c r="G143" s="141"/>
      <c r="H143" s="141"/>
      <c r="I143" s="141"/>
      <c r="J143" s="73"/>
    </row>
    <row r="144" spans="4:10" ht="15.75">
      <c r="D144" s="141"/>
      <c r="E144" s="141"/>
      <c r="F144" s="141"/>
      <c r="G144" s="141"/>
      <c r="H144" s="141"/>
      <c r="I144" s="141"/>
      <c r="J144" s="73"/>
    </row>
    <row r="145" spans="4:10" ht="15.75">
      <c r="D145" s="141"/>
      <c r="E145" s="141"/>
      <c r="F145" s="141"/>
      <c r="G145" s="141"/>
      <c r="H145" s="141"/>
      <c r="I145" s="141"/>
      <c r="J145" s="73"/>
    </row>
    <row r="146" spans="4:10" ht="15.75">
      <c r="D146" s="141"/>
      <c r="E146" s="141"/>
      <c r="F146" s="141"/>
      <c r="G146" s="141"/>
      <c r="H146" s="141"/>
      <c r="I146" s="141"/>
      <c r="J146" s="73"/>
    </row>
    <row r="147" spans="4:10" ht="15.75">
      <c r="D147" s="141"/>
      <c r="E147" s="141"/>
      <c r="F147" s="141"/>
      <c r="G147" s="141"/>
      <c r="H147" s="141"/>
      <c r="I147" s="141"/>
      <c r="J147" s="73"/>
    </row>
    <row r="148" spans="4:10" ht="15.75">
      <c r="D148" s="141"/>
      <c r="E148" s="141"/>
      <c r="F148" s="141"/>
      <c r="G148" s="141"/>
      <c r="H148" s="141"/>
      <c r="I148" s="141"/>
      <c r="J148" s="73"/>
    </row>
    <row r="149" spans="4:10" ht="15.75">
      <c r="D149" s="141"/>
      <c r="E149" s="141"/>
      <c r="F149" s="141"/>
      <c r="G149" s="141"/>
      <c r="H149" s="141"/>
      <c r="I149" s="141"/>
      <c r="J149" s="73"/>
    </row>
    <row r="150" spans="4:10" ht="15.75">
      <c r="D150" s="141"/>
      <c r="E150" s="141"/>
      <c r="F150" s="141"/>
      <c r="G150" s="141"/>
      <c r="H150" s="141"/>
      <c r="I150" s="141"/>
      <c r="J150" s="73"/>
    </row>
    <row r="151" spans="4:10" ht="15.75">
      <c r="D151" s="141"/>
      <c r="E151" s="141"/>
      <c r="F151" s="141"/>
      <c r="G151" s="141"/>
      <c r="H151" s="141"/>
      <c r="I151" s="141"/>
      <c r="J151" s="73"/>
    </row>
    <row r="152" spans="4:10" ht="15.75">
      <c r="D152" s="141"/>
      <c r="E152" s="141"/>
      <c r="F152" s="141"/>
      <c r="G152" s="141"/>
      <c r="H152" s="141"/>
      <c r="I152" s="141"/>
      <c r="J152" s="73"/>
    </row>
    <row r="153" spans="4:10" ht="15.75">
      <c r="D153" s="141"/>
      <c r="E153" s="141"/>
      <c r="F153" s="141"/>
      <c r="G153" s="141"/>
      <c r="H153" s="141"/>
      <c r="I153" s="141"/>
      <c r="J153" s="73"/>
    </row>
    <row r="154" spans="4:10" ht="15.75">
      <c r="D154" s="141"/>
      <c r="E154" s="141"/>
      <c r="F154" s="141"/>
      <c r="G154" s="141"/>
      <c r="H154" s="141"/>
      <c r="I154" s="141"/>
      <c r="J154" s="73"/>
    </row>
    <row r="155" spans="4:10" ht="15.75">
      <c r="D155" s="141"/>
      <c r="E155" s="141"/>
      <c r="F155" s="141"/>
      <c r="G155" s="141"/>
      <c r="H155" s="141"/>
      <c r="I155" s="141"/>
      <c r="J155" s="73"/>
    </row>
    <row r="156" spans="4:10" ht="15.75">
      <c r="D156" s="141"/>
      <c r="E156" s="141"/>
      <c r="F156" s="141"/>
      <c r="G156" s="141"/>
      <c r="H156" s="141"/>
      <c r="I156" s="141"/>
      <c r="J156" s="73"/>
    </row>
    <row r="157" spans="4:10" ht="15.75">
      <c r="D157" s="141"/>
      <c r="E157" s="141"/>
      <c r="F157" s="141"/>
      <c r="G157" s="141"/>
      <c r="H157" s="141"/>
      <c r="I157" s="141"/>
      <c r="J157" s="73"/>
    </row>
    <row r="158" spans="4:10" ht="15.75">
      <c r="D158" s="141"/>
      <c r="E158" s="141"/>
      <c r="F158" s="141"/>
      <c r="G158" s="141"/>
      <c r="H158" s="141"/>
      <c r="I158" s="141"/>
      <c r="J158" s="73"/>
    </row>
    <row r="159" spans="4:10" ht="15.75">
      <c r="D159" s="141"/>
      <c r="E159" s="141"/>
      <c r="F159" s="141"/>
      <c r="G159" s="141"/>
      <c r="H159" s="141"/>
      <c r="I159" s="141"/>
      <c r="J159" s="73"/>
    </row>
    <row r="160" spans="4:10" ht="15.75">
      <c r="D160" s="141"/>
      <c r="E160" s="141"/>
      <c r="F160" s="141"/>
      <c r="G160" s="141"/>
      <c r="H160" s="141"/>
      <c r="I160" s="141"/>
      <c r="J160" s="73"/>
    </row>
    <row r="161" spans="4:10" ht="15.75">
      <c r="D161" s="141"/>
      <c r="E161" s="141"/>
      <c r="F161" s="141"/>
      <c r="G161" s="141"/>
      <c r="H161" s="141"/>
      <c r="I161" s="141"/>
      <c r="J161" s="73"/>
    </row>
    <row r="162" spans="4:10" ht="15.75">
      <c r="D162" s="141"/>
      <c r="E162" s="141"/>
      <c r="F162" s="141"/>
      <c r="G162" s="141"/>
      <c r="H162" s="141"/>
      <c r="I162" s="141"/>
      <c r="J162" s="73"/>
    </row>
    <row r="163" spans="4:10" ht="15.75">
      <c r="D163" s="141"/>
      <c r="E163" s="141"/>
      <c r="F163" s="141"/>
      <c r="G163" s="141"/>
      <c r="H163" s="141"/>
      <c r="I163" s="141"/>
      <c r="J163" s="73"/>
    </row>
    <row r="164" spans="4:10" ht="15.75">
      <c r="D164" s="141"/>
      <c r="E164" s="141"/>
      <c r="F164" s="141"/>
      <c r="G164" s="141"/>
      <c r="H164" s="141"/>
      <c r="I164" s="141"/>
      <c r="J164" s="73"/>
    </row>
    <row r="165" spans="4:10" ht="15.75">
      <c r="D165" s="141"/>
      <c r="E165" s="141"/>
      <c r="F165" s="141"/>
      <c r="G165" s="141"/>
      <c r="H165" s="141"/>
      <c r="I165" s="141"/>
      <c r="J165" s="73"/>
    </row>
    <row r="166" spans="4:10" ht="15.75">
      <c r="D166" s="141"/>
      <c r="E166" s="141"/>
      <c r="F166" s="141"/>
      <c r="G166" s="141"/>
      <c r="H166" s="141"/>
      <c r="I166" s="141"/>
      <c r="J166" s="73"/>
    </row>
    <row r="167" spans="4:10" ht="15.75">
      <c r="D167" s="141"/>
      <c r="E167" s="141"/>
      <c r="F167" s="141"/>
      <c r="G167" s="141"/>
      <c r="H167" s="141"/>
      <c r="I167" s="141"/>
      <c r="J167" s="73"/>
    </row>
    <row r="168" spans="4:10" ht="15.75">
      <c r="D168" s="141"/>
      <c r="E168" s="141"/>
      <c r="F168" s="141"/>
      <c r="G168" s="141"/>
      <c r="H168" s="141"/>
      <c r="I168" s="141"/>
      <c r="J168" s="73"/>
    </row>
    <row r="169" spans="4:10" ht="15.75">
      <c r="D169" s="141"/>
      <c r="E169" s="141"/>
      <c r="F169" s="141"/>
      <c r="G169" s="141"/>
      <c r="H169" s="141"/>
      <c r="I169" s="141"/>
      <c r="J169" s="73"/>
    </row>
    <row r="170" spans="4:10" ht="15.75">
      <c r="D170" s="141"/>
      <c r="E170" s="141"/>
      <c r="F170" s="141"/>
      <c r="G170" s="141"/>
      <c r="H170" s="141"/>
      <c r="I170" s="141"/>
      <c r="J170" s="73"/>
    </row>
    <row r="171" spans="4:10" ht="15.75">
      <c r="D171" s="141"/>
      <c r="E171" s="141"/>
      <c r="F171" s="141"/>
      <c r="G171" s="141"/>
      <c r="H171" s="141"/>
      <c r="I171" s="141"/>
      <c r="J171" s="73"/>
    </row>
    <row r="172" spans="4:10" ht="15.75">
      <c r="D172" s="141"/>
      <c r="E172" s="141"/>
      <c r="F172" s="141"/>
      <c r="G172" s="141"/>
      <c r="H172" s="141"/>
      <c r="I172" s="141"/>
      <c r="J172" s="73"/>
    </row>
    <row r="173" spans="4:10" ht="15.75">
      <c r="D173" s="141"/>
      <c r="E173" s="141"/>
      <c r="F173" s="141"/>
      <c r="G173" s="141"/>
      <c r="H173" s="141"/>
      <c r="I173" s="141"/>
      <c r="J173" s="73"/>
    </row>
    <row r="174" spans="4:10" ht="15.75">
      <c r="D174" s="141"/>
      <c r="E174" s="141"/>
      <c r="F174" s="141"/>
      <c r="G174" s="141"/>
      <c r="H174" s="141"/>
      <c r="I174" s="141"/>
      <c r="J174" s="73"/>
    </row>
    <row r="175" spans="4:10" ht="15.75">
      <c r="D175" s="141"/>
      <c r="E175" s="141"/>
      <c r="F175" s="141"/>
      <c r="G175" s="141"/>
      <c r="H175" s="141"/>
      <c r="I175" s="141"/>
      <c r="J175" s="73"/>
    </row>
    <row r="176" spans="4:10" ht="15.75">
      <c r="D176" s="141"/>
      <c r="E176" s="141"/>
      <c r="F176" s="141"/>
      <c r="G176" s="141"/>
      <c r="H176" s="141"/>
      <c r="I176" s="141"/>
      <c r="J176" s="73"/>
    </row>
    <row r="177" spans="4:10" ht="15.75">
      <c r="D177" s="141"/>
      <c r="E177" s="141"/>
      <c r="F177" s="141"/>
      <c r="G177" s="141"/>
      <c r="H177" s="141"/>
      <c r="I177" s="141"/>
      <c r="J177" s="73"/>
    </row>
    <row r="178" spans="4:10" ht="15.75">
      <c r="D178" s="141"/>
      <c r="E178" s="141"/>
      <c r="F178" s="141"/>
      <c r="G178" s="141"/>
      <c r="H178" s="141"/>
      <c r="I178" s="141"/>
      <c r="J178" s="73"/>
    </row>
    <row r="179" spans="4:10" ht="15.75">
      <c r="D179" s="141"/>
      <c r="E179" s="141"/>
      <c r="F179" s="141"/>
      <c r="G179" s="141"/>
      <c r="H179" s="141"/>
      <c r="I179" s="141"/>
      <c r="J179" s="73"/>
    </row>
    <row r="180" spans="4:10" ht="15.75">
      <c r="D180" s="141"/>
      <c r="E180" s="141"/>
      <c r="F180" s="141"/>
      <c r="G180" s="141"/>
      <c r="H180" s="141"/>
      <c r="I180" s="141"/>
      <c r="J180" s="73"/>
    </row>
    <row r="181" spans="4:10" ht="15.75">
      <c r="D181" s="141"/>
      <c r="E181" s="141"/>
      <c r="F181" s="141"/>
      <c r="G181" s="141"/>
      <c r="H181" s="141"/>
      <c r="I181" s="141"/>
      <c r="J181" s="73"/>
    </row>
    <row r="182" spans="4:10" ht="15.75">
      <c r="D182" s="141"/>
      <c r="E182" s="141"/>
      <c r="F182" s="141"/>
      <c r="G182" s="141"/>
      <c r="H182" s="141"/>
      <c r="I182" s="141"/>
      <c r="J182" s="73"/>
    </row>
    <row r="183" spans="4:10" ht="15.75">
      <c r="D183" s="141"/>
      <c r="E183" s="141"/>
      <c r="F183" s="141"/>
      <c r="G183" s="141"/>
      <c r="H183" s="141"/>
      <c r="I183" s="141"/>
      <c r="J183" s="73"/>
    </row>
    <row r="184" spans="4:10" ht="15.75">
      <c r="D184" s="141"/>
      <c r="E184" s="141"/>
      <c r="F184" s="141"/>
      <c r="G184" s="141"/>
      <c r="H184" s="141"/>
      <c r="I184" s="141"/>
      <c r="J184" s="73"/>
    </row>
    <row r="185" spans="4:10" ht="15.75">
      <c r="D185" s="141"/>
      <c r="E185" s="141"/>
      <c r="F185" s="141"/>
      <c r="G185" s="141"/>
      <c r="H185" s="141"/>
      <c r="I185" s="141"/>
      <c r="J185" s="73"/>
    </row>
    <row r="186" spans="4:10" ht="15.75">
      <c r="D186" s="141"/>
      <c r="E186" s="141"/>
      <c r="F186" s="141"/>
      <c r="G186" s="141"/>
      <c r="H186" s="141"/>
      <c r="I186" s="141"/>
      <c r="J186" s="73"/>
    </row>
    <row r="187" spans="4:10" ht="15.75">
      <c r="D187" s="141"/>
      <c r="E187" s="141"/>
      <c r="F187" s="141"/>
      <c r="G187" s="141"/>
      <c r="H187" s="141"/>
      <c r="I187" s="141"/>
      <c r="J187" s="73"/>
    </row>
    <row r="188" spans="4:10" ht="15.75">
      <c r="D188" s="141"/>
      <c r="E188" s="141"/>
      <c r="F188" s="141"/>
      <c r="G188" s="141"/>
      <c r="H188" s="141"/>
      <c r="I188" s="141"/>
      <c r="J188" s="73"/>
    </row>
    <row r="189" spans="4:10" ht="15.75">
      <c r="D189" s="141"/>
      <c r="E189" s="141"/>
      <c r="F189" s="141"/>
      <c r="G189" s="141"/>
      <c r="H189" s="141"/>
      <c r="I189" s="141"/>
      <c r="J189" s="73"/>
    </row>
    <row r="190" spans="4:10" ht="15.75">
      <c r="D190" s="141"/>
      <c r="E190" s="141"/>
      <c r="F190" s="141"/>
      <c r="G190" s="141"/>
      <c r="H190" s="141"/>
      <c r="I190" s="141"/>
      <c r="J190" s="73"/>
    </row>
    <row r="191" spans="4:10" ht="15.75">
      <c r="D191" s="141"/>
      <c r="E191" s="141"/>
      <c r="F191" s="141"/>
      <c r="G191" s="141"/>
      <c r="H191" s="141"/>
      <c r="I191" s="141"/>
      <c r="J191" s="73"/>
    </row>
    <row r="192" spans="4:10" ht="15.75">
      <c r="D192" s="141"/>
      <c r="E192" s="141"/>
      <c r="F192" s="141"/>
      <c r="G192" s="141"/>
      <c r="H192" s="141"/>
      <c r="I192" s="141"/>
      <c r="J192" s="73"/>
    </row>
    <row r="193" spans="4:10" ht="15.75">
      <c r="D193" s="141"/>
      <c r="E193" s="141"/>
      <c r="F193" s="141"/>
      <c r="G193" s="141"/>
      <c r="H193" s="141"/>
      <c r="I193" s="141"/>
      <c r="J193" s="73"/>
    </row>
    <row r="194" spans="4:10" ht="15.75">
      <c r="D194" s="141"/>
      <c r="E194" s="141"/>
      <c r="F194" s="141"/>
      <c r="G194" s="141"/>
      <c r="H194" s="141"/>
      <c r="I194" s="141"/>
      <c r="J194" s="73"/>
    </row>
    <row r="195" spans="4:10" ht="15.75">
      <c r="D195" s="141"/>
      <c r="E195" s="141"/>
      <c r="F195" s="141"/>
      <c r="G195" s="141"/>
      <c r="H195" s="141"/>
      <c r="I195" s="141"/>
      <c r="J195" s="73"/>
    </row>
    <row r="196" spans="4:10" ht="15.75">
      <c r="D196" s="141"/>
      <c r="E196" s="141"/>
      <c r="F196" s="141"/>
      <c r="G196" s="141"/>
      <c r="H196" s="141"/>
      <c r="I196" s="141"/>
      <c r="J196" s="73"/>
    </row>
    <row r="197" spans="4:10" ht="15.75">
      <c r="D197" s="141"/>
      <c r="E197" s="141"/>
      <c r="F197" s="141"/>
      <c r="G197" s="141"/>
      <c r="H197" s="141"/>
      <c r="I197" s="141"/>
      <c r="J197" s="73"/>
    </row>
    <row r="198" spans="4:10" ht="15.75">
      <c r="D198" s="141"/>
      <c r="E198" s="141"/>
      <c r="F198" s="141"/>
      <c r="G198" s="141"/>
      <c r="H198" s="141"/>
      <c r="I198" s="141"/>
      <c r="J198" s="73"/>
    </row>
    <row r="199" spans="4:10" ht="15.75">
      <c r="D199" s="141"/>
      <c r="E199" s="141"/>
      <c r="F199" s="141"/>
      <c r="G199" s="141"/>
      <c r="H199" s="141"/>
      <c r="I199" s="141"/>
      <c r="J199" s="73"/>
    </row>
    <row r="200" spans="4:10" ht="15.75">
      <c r="D200" s="141"/>
      <c r="E200" s="141"/>
      <c r="F200" s="141"/>
      <c r="G200" s="141"/>
      <c r="H200" s="141"/>
      <c r="I200" s="141"/>
      <c r="J200" s="73"/>
    </row>
    <row r="201" spans="4:10" ht="15.75">
      <c r="D201" s="141"/>
      <c r="E201" s="141"/>
      <c r="F201" s="141"/>
      <c r="G201" s="141"/>
      <c r="H201" s="141"/>
      <c r="I201" s="141"/>
      <c r="J201" s="73"/>
    </row>
    <row r="202" spans="4:10" ht="15.75">
      <c r="D202" s="141"/>
      <c r="E202" s="141"/>
      <c r="F202" s="141"/>
      <c r="G202" s="141"/>
      <c r="H202" s="141"/>
      <c r="I202" s="141"/>
      <c r="J202" s="73"/>
    </row>
    <row r="203" spans="4:10" ht="15.75">
      <c r="D203" s="141"/>
      <c r="E203" s="141"/>
      <c r="F203" s="141"/>
      <c r="G203" s="141"/>
      <c r="H203" s="141"/>
      <c r="I203" s="141"/>
      <c r="J203" s="73"/>
    </row>
    <row r="204" spans="4:10" ht="15.75">
      <c r="D204" s="141"/>
      <c r="E204" s="141"/>
      <c r="F204" s="141"/>
      <c r="G204" s="141"/>
      <c r="H204" s="141"/>
      <c r="I204" s="141"/>
      <c r="J204" s="73"/>
    </row>
    <row r="205" spans="4:10" ht="15.75">
      <c r="D205" s="141"/>
      <c r="E205" s="141"/>
      <c r="F205" s="141"/>
      <c r="G205" s="141"/>
      <c r="H205" s="141"/>
      <c r="I205" s="141"/>
      <c r="J205" s="73"/>
    </row>
    <row r="206" spans="4:10" ht="15.75">
      <c r="D206" s="141"/>
      <c r="E206" s="141"/>
      <c r="F206" s="141"/>
      <c r="G206" s="141"/>
      <c r="H206" s="141"/>
      <c r="I206" s="141"/>
      <c r="J206" s="73"/>
    </row>
    <row r="207" spans="4:10" ht="15.75">
      <c r="D207" s="141"/>
      <c r="E207" s="141"/>
      <c r="F207" s="141"/>
      <c r="G207" s="141"/>
      <c r="H207" s="141"/>
      <c r="I207" s="141"/>
      <c r="J207" s="73"/>
    </row>
    <row r="208" spans="4:10" ht="15.75">
      <c r="D208" s="141"/>
      <c r="E208" s="141"/>
      <c r="F208" s="141"/>
      <c r="G208" s="141"/>
      <c r="H208" s="141"/>
      <c r="I208" s="141"/>
      <c r="J208" s="73"/>
    </row>
    <row r="209" spans="4:10" ht="15.75">
      <c r="D209" s="141"/>
      <c r="E209" s="141"/>
      <c r="F209" s="141"/>
      <c r="G209" s="141"/>
      <c r="H209" s="141"/>
      <c r="I209" s="141"/>
      <c r="J209" s="73"/>
    </row>
    <row r="210" spans="4:10" ht="15.75">
      <c r="D210" s="141"/>
      <c r="E210" s="141"/>
      <c r="F210" s="141"/>
      <c r="G210" s="141"/>
      <c r="H210" s="141"/>
      <c r="I210" s="141"/>
      <c r="J210" s="73"/>
    </row>
    <row r="211" spans="4:10" ht="15.75">
      <c r="D211" s="141"/>
      <c r="E211" s="141"/>
      <c r="F211" s="141"/>
      <c r="G211" s="141"/>
      <c r="H211" s="141"/>
      <c r="I211" s="141"/>
      <c r="J211" s="73"/>
    </row>
    <row r="212" spans="4:10" ht="15.75">
      <c r="D212" s="141"/>
      <c r="E212" s="141"/>
      <c r="F212" s="141"/>
      <c r="G212" s="141"/>
      <c r="H212" s="141"/>
      <c r="I212" s="141"/>
      <c r="J212" s="73"/>
    </row>
    <row r="213" spans="4:10" ht="15.75">
      <c r="D213" s="141"/>
      <c r="E213" s="141"/>
      <c r="F213" s="141"/>
      <c r="G213" s="141"/>
      <c r="H213" s="141"/>
      <c r="I213" s="141"/>
      <c r="J213" s="73"/>
    </row>
    <row r="214" spans="4:10" ht="15.75">
      <c r="D214" s="141"/>
      <c r="E214" s="141"/>
      <c r="F214" s="141"/>
      <c r="G214" s="141"/>
      <c r="H214" s="141"/>
      <c r="I214" s="141"/>
      <c r="J214" s="73"/>
    </row>
    <row r="215" spans="4:10" ht="15.75">
      <c r="D215" s="141"/>
      <c r="E215" s="141"/>
      <c r="F215" s="141"/>
      <c r="G215" s="141"/>
      <c r="H215" s="141"/>
      <c r="I215" s="141"/>
      <c r="J215" s="73"/>
    </row>
    <row r="216" spans="4:10" ht="15.75">
      <c r="D216" s="141"/>
      <c r="E216" s="141"/>
      <c r="F216" s="141"/>
      <c r="G216" s="141"/>
      <c r="H216" s="141"/>
      <c r="I216" s="141"/>
      <c r="J216" s="73"/>
    </row>
    <row r="217" spans="4:10" ht="15.75">
      <c r="D217" s="141"/>
      <c r="E217" s="141"/>
      <c r="F217" s="141"/>
      <c r="G217" s="141"/>
      <c r="H217" s="141"/>
      <c r="I217" s="141"/>
      <c r="J217" s="73"/>
    </row>
    <row r="218" spans="4:10" ht="15.75">
      <c r="D218" s="141"/>
      <c r="E218" s="141"/>
      <c r="F218" s="141"/>
      <c r="G218" s="141"/>
      <c r="H218" s="141"/>
      <c r="I218" s="141"/>
      <c r="J218" s="73"/>
    </row>
    <row r="219" spans="4:10" ht="15.75">
      <c r="D219" s="141"/>
      <c r="E219" s="141"/>
      <c r="F219" s="141"/>
      <c r="G219" s="141"/>
      <c r="H219" s="141"/>
      <c r="I219" s="141"/>
      <c r="J219" s="73"/>
    </row>
    <row r="220" spans="4:10" ht="15.75">
      <c r="D220" s="141"/>
      <c r="E220" s="141"/>
      <c r="F220" s="141"/>
      <c r="G220" s="141"/>
      <c r="H220" s="141"/>
      <c r="I220" s="141"/>
      <c r="J220" s="73"/>
    </row>
    <row r="221" spans="4:10" ht="15.75">
      <c r="D221" s="141"/>
      <c r="E221" s="141"/>
      <c r="F221" s="141"/>
      <c r="G221" s="141"/>
      <c r="H221" s="141"/>
      <c r="I221" s="141"/>
      <c r="J221" s="73"/>
    </row>
    <row r="222" spans="4:10" ht="15.75">
      <c r="D222" s="141"/>
      <c r="E222" s="141"/>
      <c r="F222" s="141"/>
      <c r="G222" s="141"/>
      <c r="H222" s="141"/>
      <c r="I222" s="141"/>
      <c r="J222" s="73"/>
    </row>
    <row r="223" spans="4:10" ht="15.75">
      <c r="D223" s="141"/>
      <c r="E223" s="141"/>
      <c r="F223" s="141"/>
      <c r="G223" s="141"/>
      <c r="H223" s="141"/>
      <c r="I223" s="141"/>
      <c r="J223" s="73"/>
    </row>
    <row r="224" spans="4:10" ht="15.75">
      <c r="D224" s="141"/>
      <c r="E224" s="141"/>
      <c r="F224" s="141"/>
      <c r="G224" s="141"/>
      <c r="H224" s="141"/>
      <c r="I224" s="141"/>
      <c r="J224" s="73"/>
    </row>
    <row r="225" spans="4:10" ht="15.75">
      <c r="D225" s="141"/>
      <c r="E225" s="141"/>
      <c r="F225" s="141"/>
      <c r="G225" s="141"/>
      <c r="H225" s="141"/>
      <c r="I225" s="141"/>
      <c r="J225" s="73"/>
    </row>
    <row r="226" spans="4:10" ht="15.75">
      <c r="D226" s="141"/>
      <c r="E226" s="141"/>
      <c r="F226" s="141"/>
      <c r="G226" s="141"/>
      <c r="H226" s="141"/>
      <c r="I226" s="141"/>
      <c r="J226" s="73"/>
    </row>
    <row r="227" spans="4:10" ht="15.75">
      <c r="D227" s="141"/>
      <c r="E227" s="141"/>
      <c r="F227" s="141"/>
      <c r="G227" s="141"/>
      <c r="H227" s="141"/>
      <c r="I227" s="141"/>
      <c r="J227" s="73"/>
    </row>
    <row r="228" spans="4:10" ht="15.75">
      <c r="D228" s="141"/>
      <c r="E228" s="141"/>
      <c r="F228" s="141"/>
      <c r="G228" s="141"/>
      <c r="H228" s="141"/>
      <c r="I228" s="141"/>
      <c r="J228" s="73"/>
    </row>
    <row r="229" spans="4:10" ht="15.75">
      <c r="D229" s="141"/>
      <c r="E229" s="141"/>
      <c r="F229" s="141"/>
      <c r="G229" s="141"/>
      <c r="H229" s="141"/>
      <c r="I229" s="141"/>
      <c r="J229" s="73"/>
    </row>
    <row r="230" spans="4:10" ht="15.75">
      <c r="D230" s="141"/>
      <c r="E230" s="141"/>
      <c r="F230" s="141"/>
      <c r="G230" s="141"/>
      <c r="H230" s="141"/>
      <c r="I230" s="141"/>
      <c r="J230" s="73"/>
    </row>
    <row r="231" spans="4:10" ht="15.75">
      <c r="D231" s="141"/>
      <c r="E231" s="141"/>
      <c r="F231" s="141"/>
      <c r="G231" s="141"/>
      <c r="H231" s="141"/>
      <c r="I231" s="141"/>
      <c r="J231" s="73"/>
    </row>
    <row r="232" spans="4:10" ht="15.75">
      <c r="D232" s="141"/>
      <c r="E232" s="141"/>
      <c r="F232" s="141"/>
      <c r="G232" s="141"/>
      <c r="H232" s="141"/>
      <c r="I232" s="141"/>
      <c r="J232" s="73"/>
    </row>
    <row r="233" spans="4:10" ht="15.75">
      <c r="D233" s="141"/>
      <c r="E233" s="141"/>
      <c r="F233" s="141"/>
      <c r="G233" s="141"/>
      <c r="H233" s="141"/>
      <c r="I233" s="141"/>
      <c r="J233" s="73"/>
    </row>
    <row r="234" spans="4:10" ht="15.75">
      <c r="D234" s="141"/>
      <c r="E234" s="141"/>
      <c r="F234" s="141"/>
      <c r="G234" s="141"/>
      <c r="H234" s="141"/>
      <c r="I234" s="141"/>
      <c r="J234" s="73"/>
    </row>
    <row r="235" spans="4:10" ht="15.75">
      <c r="D235" s="141"/>
      <c r="E235" s="141"/>
      <c r="F235" s="141"/>
      <c r="G235" s="141"/>
      <c r="H235" s="141"/>
      <c r="I235" s="141"/>
      <c r="J235" s="73"/>
    </row>
    <row r="236" spans="4:10" ht="15.75">
      <c r="D236" s="141"/>
      <c r="E236" s="141"/>
      <c r="F236" s="141"/>
      <c r="G236" s="141"/>
      <c r="H236" s="141"/>
      <c r="I236" s="141"/>
      <c r="J236" s="73"/>
    </row>
    <row r="237" spans="4:10" ht="15.75">
      <c r="D237" s="141"/>
      <c r="E237" s="141"/>
      <c r="F237" s="141"/>
      <c r="G237" s="141"/>
      <c r="H237" s="141"/>
      <c r="I237" s="141"/>
      <c r="J237" s="73"/>
    </row>
    <row r="238" spans="4:10" ht="15.75">
      <c r="D238" s="141"/>
      <c r="E238" s="141"/>
      <c r="F238" s="141"/>
      <c r="G238" s="141"/>
      <c r="H238" s="141"/>
      <c r="I238" s="141"/>
      <c r="J238" s="73"/>
    </row>
    <row r="239" spans="4:10" ht="15.75">
      <c r="D239" s="141"/>
      <c r="E239" s="141"/>
      <c r="F239" s="141"/>
      <c r="G239" s="141"/>
      <c r="H239" s="141"/>
      <c r="I239" s="141"/>
      <c r="J239" s="73"/>
    </row>
    <row r="240" spans="4:10" ht="15.75">
      <c r="D240" s="141"/>
      <c r="E240" s="141"/>
      <c r="F240" s="141"/>
      <c r="G240" s="141"/>
      <c r="H240" s="141"/>
      <c r="I240" s="141"/>
      <c r="J240" s="73"/>
    </row>
    <row r="241" spans="4:10" ht="15.75">
      <c r="D241" s="141"/>
      <c r="E241" s="141"/>
      <c r="F241" s="141"/>
      <c r="G241" s="141"/>
      <c r="H241" s="141"/>
      <c r="I241" s="141"/>
      <c r="J241" s="73"/>
    </row>
    <row r="242" spans="4:10" ht="15.75">
      <c r="D242" s="141"/>
      <c r="E242" s="141"/>
      <c r="F242" s="141"/>
      <c r="G242" s="141"/>
      <c r="H242" s="141"/>
      <c r="I242" s="141"/>
      <c r="J242" s="73"/>
    </row>
    <row r="243" spans="4:10" ht="15.75">
      <c r="D243" s="141"/>
      <c r="E243" s="141"/>
      <c r="F243" s="141"/>
      <c r="G243" s="141"/>
      <c r="H243" s="141"/>
      <c r="I243" s="141"/>
      <c r="J243" s="73"/>
    </row>
    <row r="244" spans="4:10" ht="15.75">
      <c r="D244" s="141"/>
      <c r="E244" s="141"/>
      <c r="F244" s="141"/>
      <c r="G244" s="141"/>
      <c r="H244" s="141"/>
      <c r="I244" s="141"/>
      <c r="J244" s="73"/>
    </row>
    <row r="245" spans="4:10" ht="15.75">
      <c r="D245" s="141"/>
      <c r="E245" s="141"/>
      <c r="F245" s="141"/>
      <c r="G245" s="141"/>
      <c r="H245" s="141"/>
      <c r="I245" s="141"/>
      <c r="J245" s="73"/>
    </row>
    <row r="246" spans="4:10" ht="15.75">
      <c r="D246" s="141"/>
      <c r="E246" s="141"/>
      <c r="F246" s="141"/>
      <c r="G246" s="141"/>
      <c r="H246" s="141"/>
      <c r="I246" s="141"/>
      <c r="J246" s="73"/>
    </row>
    <row r="247" spans="4:10" ht="15.75">
      <c r="D247" s="141"/>
      <c r="E247" s="141"/>
      <c r="F247" s="141"/>
      <c r="G247" s="141"/>
      <c r="H247" s="141"/>
      <c r="I247" s="141"/>
      <c r="J247" s="73"/>
    </row>
    <row r="248" spans="4:10" ht="15.75">
      <c r="D248" s="141"/>
      <c r="E248" s="141"/>
      <c r="F248" s="141"/>
      <c r="G248" s="141"/>
      <c r="H248" s="141"/>
      <c r="I248" s="141"/>
      <c r="J248" s="73"/>
    </row>
    <row r="249" spans="4:10" ht="15.75">
      <c r="D249" s="141"/>
      <c r="E249" s="141"/>
      <c r="F249" s="141"/>
      <c r="G249" s="141"/>
      <c r="H249" s="141"/>
      <c r="I249" s="141"/>
      <c r="J249" s="73"/>
    </row>
    <row r="250" spans="4:10" ht="15.75">
      <c r="D250" s="141"/>
      <c r="E250" s="141"/>
      <c r="F250" s="141"/>
      <c r="G250" s="141"/>
      <c r="H250" s="141"/>
      <c r="I250" s="141"/>
      <c r="J250" s="73"/>
    </row>
    <row r="251" spans="4:10" ht="15.75">
      <c r="D251" s="141"/>
      <c r="E251" s="141"/>
      <c r="F251" s="141"/>
      <c r="G251" s="141"/>
      <c r="H251" s="141"/>
      <c r="I251" s="141"/>
      <c r="J251" s="73"/>
    </row>
    <row r="252" spans="4:10" ht="15.75">
      <c r="D252" s="141"/>
      <c r="E252" s="141"/>
      <c r="F252" s="141"/>
      <c r="G252" s="141"/>
      <c r="H252" s="141"/>
      <c r="I252" s="141"/>
      <c r="J252" s="73"/>
    </row>
    <row r="253" spans="4:10" ht="15.75">
      <c r="D253" s="141"/>
      <c r="E253" s="141"/>
      <c r="F253" s="141"/>
      <c r="G253" s="141"/>
      <c r="H253" s="141"/>
      <c r="I253" s="141"/>
      <c r="J253" s="73"/>
    </row>
    <row r="254" spans="4:10" ht="15.75">
      <c r="D254" s="141"/>
      <c r="E254" s="141"/>
      <c r="F254" s="141"/>
      <c r="G254" s="141"/>
      <c r="H254" s="141"/>
      <c r="I254" s="141"/>
      <c r="J254" s="73"/>
    </row>
    <row r="255" spans="4:10" ht="15.75">
      <c r="D255" s="141"/>
      <c r="E255" s="141"/>
      <c r="F255" s="141"/>
      <c r="G255" s="141"/>
      <c r="H255" s="141"/>
      <c r="I255" s="141"/>
      <c r="J255" s="73"/>
    </row>
    <row r="256" spans="4:10" ht="15.75">
      <c r="D256" s="141"/>
      <c r="E256" s="141"/>
      <c r="F256" s="141"/>
      <c r="G256" s="141"/>
      <c r="H256" s="141"/>
      <c r="I256" s="141"/>
      <c r="J256" s="73"/>
    </row>
    <row r="257" spans="4:10" ht="15.75">
      <c r="D257" s="141"/>
      <c r="E257" s="141"/>
      <c r="F257" s="141"/>
      <c r="G257" s="141"/>
      <c r="H257" s="141"/>
      <c r="I257" s="141"/>
      <c r="J257" s="73"/>
    </row>
    <row r="258" spans="4:10" ht="15.75">
      <c r="D258" s="141"/>
      <c r="E258" s="141"/>
      <c r="F258" s="141"/>
      <c r="G258" s="141"/>
      <c r="H258" s="141"/>
      <c r="I258" s="141"/>
      <c r="J258" s="73"/>
    </row>
    <row r="259" spans="4:10" ht="15.75">
      <c r="D259" s="141"/>
      <c r="E259" s="141"/>
      <c r="F259" s="141"/>
      <c r="G259" s="141"/>
      <c r="H259" s="141"/>
      <c r="I259" s="141"/>
      <c r="J259" s="73"/>
    </row>
    <row r="260" spans="4:10" ht="15.75">
      <c r="D260" s="141"/>
      <c r="E260" s="141"/>
      <c r="F260" s="141"/>
      <c r="G260" s="141"/>
      <c r="H260" s="141"/>
      <c r="I260" s="141"/>
      <c r="J260" s="73"/>
    </row>
    <row r="261" spans="4:10" ht="15.75">
      <c r="D261" s="141"/>
      <c r="E261" s="141"/>
      <c r="F261" s="141"/>
      <c r="G261" s="141"/>
      <c r="H261" s="141"/>
      <c r="I261" s="141"/>
      <c r="J261" s="73"/>
    </row>
    <row r="262" spans="4:10" ht="15.75">
      <c r="D262" s="141"/>
      <c r="E262" s="141"/>
      <c r="F262" s="141"/>
      <c r="G262" s="141"/>
      <c r="H262" s="141"/>
      <c r="I262" s="141"/>
      <c r="J262" s="73"/>
    </row>
    <row r="263" spans="4:10" ht="15.75">
      <c r="D263" s="141"/>
      <c r="E263" s="141"/>
      <c r="F263" s="141"/>
      <c r="G263" s="141"/>
      <c r="H263" s="141"/>
      <c r="I263" s="141"/>
      <c r="J263" s="73"/>
    </row>
    <row r="264" spans="4:10" ht="15.75">
      <c r="D264" s="141"/>
      <c r="E264" s="141"/>
      <c r="F264" s="141"/>
      <c r="G264" s="141"/>
      <c r="H264" s="141"/>
      <c r="I264" s="141"/>
      <c r="J264" s="73"/>
    </row>
    <row r="265" spans="4:10" ht="15.75">
      <c r="D265" s="141"/>
      <c r="E265" s="141"/>
      <c r="F265" s="141"/>
      <c r="G265" s="141"/>
      <c r="H265" s="141"/>
      <c r="I265" s="141"/>
      <c r="J265" s="73"/>
    </row>
    <row r="266" spans="4:10" ht="15.75">
      <c r="D266" s="141"/>
      <c r="E266" s="141"/>
      <c r="F266" s="141"/>
      <c r="G266" s="141"/>
      <c r="H266" s="141"/>
      <c r="I266" s="141"/>
      <c r="J266" s="73"/>
    </row>
    <row r="267" spans="4:10" ht="15.75">
      <c r="D267" s="141"/>
      <c r="E267" s="141"/>
      <c r="F267" s="141"/>
      <c r="G267" s="141"/>
      <c r="H267" s="141"/>
      <c r="I267" s="141"/>
      <c r="J267" s="73"/>
    </row>
    <row r="268" spans="4:10" ht="15.75">
      <c r="D268" s="141"/>
      <c r="E268" s="141"/>
      <c r="F268" s="141"/>
      <c r="G268" s="141"/>
      <c r="H268" s="141"/>
      <c r="I268" s="141"/>
      <c r="J268" s="73"/>
    </row>
    <row r="269" spans="4:10" ht="15.75">
      <c r="D269" s="141"/>
      <c r="E269" s="141"/>
      <c r="F269" s="141"/>
      <c r="G269" s="141"/>
      <c r="H269" s="141"/>
      <c r="I269" s="141"/>
      <c r="J269" s="73"/>
    </row>
    <row r="270" spans="4:10" ht="15.75">
      <c r="D270" s="141"/>
      <c r="E270" s="141"/>
      <c r="F270" s="141"/>
      <c r="G270" s="141"/>
      <c r="H270" s="141"/>
      <c r="I270" s="141"/>
      <c r="J270" s="73"/>
    </row>
    <row r="271" spans="4:10" ht="15.75">
      <c r="D271" s="141"/>
      <c r="E271" s="141"/>
      <c r="F271" s="141"/>
      <c r="G271" s="141"/>
      <c r="H271" s="141"/>
      <c r="I271" s="141"/>
      <c r="J271" s="73"/>
    </row>
    <row r="272" spans="4:10" ht="15.75">
      <c r="D272" s="141"/>
      <c r="E272" s="141"/>
      <c r="F272" s="141"/>
      <c r="G272" s="141"/>
      <c r="H272" s="141"/>
      <c r="I272" s="141"/>
      <c r="J272" s="73"/>
    </row>
    <row r="273" spans="4:10" ht="15.75">
      <c r="D273" s="141"/>
      <c r="E273" s="141"/>
      <c r="F273" s="141"/>
      <c r="G273" s="141"/>
      <c r="H273" s="141"/>
      <c r="I273" s="141"/>
      <c r="J273" s="73"/>
    </row>
    <row r="274" spans="4:10" ht="15.75">
      <c r="D274" s="141"/>
      <c r="E274" s="141"/>
      <c r="F274" s="141"/>
      <c r="G274" s="141"/>
      <c r="H274" s="141"/>
      <c r="I274" s="141"/>
      <c r="J274" s="73"/>
    </row>
    <row r="275" spans="4:10" ht="15.75">
      <c r="D275" s="141"/>
      <c r="E275" s="141"/>
      <c r="F275" s="141"/>
      <c r="G275" s="141"/>
      <c r="H275" s="141"/>
      <c r="I275" s="141"/>
      <c r="J275" s="73"/>
    </row>
    <row r="276" spans="4:10" ht="15.75">
      <c r="D276" s="141"/>
      <c r="E276" s="141"/>
      <c r="F276" s="141"/>
      <c r="G276" s="141"/>
      <c r="H276" s="141"/>
      <c r="I276" s="141"/>
      <c r="J276" s="73"/>
    </row>
    <row r="277" spans="4:10" ht="15.75">
      <c r="D277" s="141"/>
      <c r="E277" s="141"/>
      <c r="F277" s="141"/>
      <c r="G277" s="141"/>
      <c r="H277" s="141"/>
      <c r="I277" s="141"/>
      <c r="J277" s="73"/>
    </row>
    <row r="278" spans="4:10" ht="15.75">
      <c r="D278" s="141"/>
      <c r="E278" s="141"/>
      <c r="F278" s="141"/>
      <c r="G278" s="141"/>
      <c r="H278" s="141"/>
      <c r="I278" s="141"/>
      <c r="J278" s="73"/>
    </row>
    <row r="279" spans="4:10" ht="15.75">
      <c r="D279" s="141"/>
      <c r="E279" s="141"/>
      <c r="F279" s="141"/>
      <c r="G279" s="141"/>
      <c r="H279" s="141"/>
      <c r="I279" s="141"/>
      <c r="J279" s="73"/>
    </row>
    <row r="280" spans="4:10" ht="15.75">
      <c r="D280" s="141"/>
      <c r="E280" s="141"/>
      <c r="F280" s="141"/>
      <c r="G280" s="141"/>
      <c r="H280" s="141"/>
      <c r="I280" s="141"/>
      <c r="J280" s="73"/>
    </row>
    <row r="281" spans="4:10" ht="15.75">
      <c r="D281" s="141"/>
      <c r="E281" s="141"/>
      <c r="F281" s="141"/>
      <c r="G281" s="141"/>
      <c r="H281" s="141"/>
      <c r="I281" s="141"/>
      <c r="J281" s="73"/>
    </row>
    <row r="282" spans="4:10" ht="15.75">
      <c r="D282" s="141"/>
      <c r="E282" s="141"/>
      <c r="F282" s="141"/>
      <c r="G282" s="141"/>
      <c r="H282" s="141"/>
      <c r="I282" s="141"/>
      <c r="J282" s="73"/>
    </row>
    <row r="283" spans="4:10" ht="15.75">
      <c r="D283" s="141"/>
      <c r="E283" s="141"/>
      <c r="F283" s="141"/>
      <c r="G283" s="141"/>
      <c r="H283" s="141"/>
      <c r="I283" s="141"/>
      <c r="J283" s="73"/>
    </row>
    <row r="284" spans="4:10" ht="15.75">
      <c r="D284" s="141"/>
      <c r="E284" s="141"/>
      <c r="F284" s="141"/>
      <c r="G284" s="141"/>
      <c r="H284" s="141"/>
      <c r="I284" s="141"/>
      <c r="J284" s="73"/>
    </row>
    <row r="285" spans="4:10" ht="15.75">
      <c r="D285" s="141"/>
      <c r="E285" s="141"/>
      <c r="F285" s="141"/>
      <c r="G285" s="141"/>
      <c r="H285" s="141"/>
      <c r="I285" s="141"/>
      <c r="J285" s="73"/>
    </row>
    <row r="286" spans="4:10" ht="15.75">
      <c r="D286" s="141"/>
      <c r="E286" s="141"/>
      <c r="F286" s="141"/>
      <c r="G286" s="141"/>
      <c r="H286" s="141"/>
      <c r="I286" s="141"/>
      <c r="J286" s="73"/>
    </row>
    <row r="287" spans="4:10" ht="15.75">
      <c r="D287" s="141"/>
      <c r="E287" s="141"/>
      <c r="F287" s="141"/>
      <c r="G287" s="141"/>
      <c r="H287" s="141"/>
      <c r="I287" s="141"/>
      <c r="J287" s="73"/>
    </row>
    <row r="288" spans="4:10" ht="15.75">
      <c r="D288" s="141"/>
      <c r="E288" s="141"/>
      <c r="F288" s="141"/>
      <c r="G288" s="141"/>
      <c r="H288" s="141"/>
      <c r="I288" s="141"/>
      <c r="J288" s="73"/>
    </row>
    <row r="289" spans="4:10" ht="15.75">
      <c r="D289" s="141"/>
      <c r="E289" s="141"/>
      <c r="F289" s="141"/>
      <c r="G289" s="141"/>
      <c r="H289" s="141"/>
      <c r="I289" s="141"/>
      <c r="J289" s="73"/>
    </row>
    <row r="290" spans="4:10" ht="15.75">
      <c r="D290" s="141"/>
      <c r="E290" s="141"/>
      <c r="F290" s="141"/>
      <c r="G290" s="141"/>
      <c r="H290" s="141"/>
      <c r="I290" s="141"/>
      <c r="J290" s="73"/>
    </row>
    <row r="291" spans="4:10" ht="15.75">
      <c r="D291" s="141"/>
      <c r="E291" s="141"/>
      <c r="F291" s="141"/>
      <c r="G291" s="141"/>
      <c r="H291" s="141"/>
      <c r="I291" s="141"/>
      <c r="J291" s="73"/>
    </row>
    <row r="292" spans="4:10" ht="15.75">
      <c r="D292" s="141"/>
      <c r="E292" s="141"/>
      <c r="F292" s="141"/>
      <c r="G292" s="141"/>
      <c r="H292" s="141"/>
      <c r="I292" s="141"/>
      <c r="J292" s="73"/>
    </row>
    <row r="293" spans="4:10" ht="15.75">
      <c r="D293" s="141"/>
      <c r="E293" s="141"/>
      <c r="F293" s="141"/>
      <c r="G293" s="141"/>
      <c r="H293" s="141"/>
      <c r="I293" s="141"/>
      <c r="J293" s="73"/>
    </row>
    <row r="294" spans="4:10" ht="15.75">
      <c r="D294" s="141"/>
      <c r="E294" s="141"/>
      <c r="F294" s="141"/>
      <c r="G294" s="141"/>
      <c r="H294" s="141"/>
      <c r="I294" s="141"/>
      <c r="J294" s="73"/>
    </row>
    <row r="295" spans="4:10" ht="15.75">
      <c r="D295" s="141"/>
      <c r="E295" s="141"/>
      <c r="F295" s="141"/>
      <c r="G295" s="141"/>
      <c r="H295" s="141"/>
      <c r="I295" s="141"/>
      <c r="J295" s="73"/>
    </row>
    <row r="296" spans="4:10" ht="15.75">
      <c r="D296" s="141"/>
      <c r="E296" s="141"/>
      <c r="F296" s="141"/>
      <c r="G296" s="141"/>
      <c r="H296" s="141"/>
      <c r="I296" s="141"/>
      <c r="J296" s="73"/>
    </row>
    <row r="297" spans="4:10" ht="15.75">
      <c r="D297" s="141"/>
      <c r="E297" s="141"/>
      <c r="F297" s="141"/>
      <c r="G297" s="141"/>
      <c r="H297" s="141"/>
      <c r="I297" s="141"/>
      <c r="J297" s="73"/>
    </row>
    <row r="298" spans="4:10" ht="15.75">
      <c r="D298" s="141"/>
      <c r="E298" s="141"/>
      <c r="F298" s="141"/>
      <c r="G298" s="141"/>
      <c r="H298" s="141"/>
      <c r="I298" s="141"/>
      <c r="J298" s="73"/>
    </row>
    <row r="299" spans="4:10" ht="15.75">
      <c r="D299" s="141"/>
      <c r="E299" s="141"/>
      <c r="F299" s="141"/>
      <c r="G299" s="141"/>
      <c r="H299" s="141"/>
      <c r="I299" s="141"/>
      <c r="J299" s="73"/>
    </row>
    <row r="300" spans="4:10" ht="15.75">
      <c r="D300" s="141"/>
      <c r="E300" s="141"/>
      <c r="F300" s="141"/>
      <c r="G300" s="141"/>
      <c r="H300" s="141"/>
      <c r="I300" s="141"/>
      <c r="J300" s="73"/>
    </row>
    <row r="301" spans="4:10" ht="15.75">
      <c r="D301" s="141"/>
      <c r="E301" s="141"/>
      <c r="F301" s="141"/>
      <c r="G301" s="141"/>
      <c r="H301" s="141"/>
      <c r="I301" s="141"/>
      <c r="J301" s="73"/>
    </row>
    <row r="302" spans="4:10" ht="15.75">
      <c r="D302" s="141"/>
      <c r="E302" s="141"/>
      <c r="F302" s="141"/>
      <c r="G302" s="141"/>
      <c r="H302" s="141"/>
      <c r="I302" s="141"/>
      <c r="J302" s="73"/>
    </row>
    <row r="303" spans="4:10" ht="15.75">
      <c r="D303" s="141"/>
      <c r="E303" s="141"/>
      <c r="F303" s="141"/>
      <c r="G303" s="141"/>
      <c r="H303" s="141"/>
      <c r="I303" s="141"/>
      <c r="J303" s="73"/>
    </row>
    <row r="304" spans="4:10" ht="15.75">
      <c r="D304" s="141"/>
      <c r="E304" s="141"/>
      <c r="F304" s="141"/>
      <c r="G304" s="141"/>
      <c r="H304" s="141"/>
      <c r="I304" s="141"/>
      <c r="J304" s="73"/>
    </row>
    <row r="305" spans="4:10" ht="15.75">
      <c r="D305" s="141"/>
      <c r="E305" s="141"/>
      <c r="F305" s="141"/>
      <c r="G305" s="141"/>
      <c r="H305" s="141"/>
      <c r="I305" s="141"/>
      <c r="J305" s="73"/>
    </row>
    <row r="306" spans="4:10" ht="15.75">
      <c r="D306" s="141"/>
      <c r="E306" s="141"/>
      <c r="F306" s="141"/>
      <c r="G306" s="141"/>
      <c r="H306" s="141"/>
      <c r="I306" s="141"/>
      <c r="J306" s="73"/>
    </row>
    <row r="307" spans="4:10" ht="15.75">
      <c r="D307" s="141"/>
      <c r="E307" s="141"/>
      <c r="F307" s="141"/>
      <c r="G307" s="141"/>
      <c r="H307" s="141"/>
      <c r="I307" s="141"/>
      <c r="J307" s="73"/>
    </row>
    <row r="308" spans="4:10" ht="15.75">
      <c r="D308" s="141"/>
      <c r="E308" s="141"/>
      <c r="F308" s="141"/>
      <c r="G308" s="141"/>
      <c r="H308" s="141"/>
      <c r="I308" s="141"/>
      <c r="J308" s="73"/>
    </row>
    <row r="309" spans="4:10" ht="15.75">
      <c r="D309" s="141"/>
      <c r="E309" s="141"/>
      <c r="F309" s="141"/>
      <c r="G309" s="141"/>
      <c r="H309" s="141"/>
      <c r="I309" s="141"/>
      <c r="J309" s="73"/>
    </row>
    <row r="310" spans="4:10" ht="15.75">
      <c r="D310" s="141"/>
      <c r="E310" s="141"/>
      <c r="F310" s="141"/>
      <c r="G310" s="141"/>
      <c r="H310" s="141"/>
      <c r="I310" s="141"/>
      <c r="J310" s="73"/>
    </row>
    <row r="311" spans="4:10" ht="15.75">
      <c r="D311" s="141"/>
      <c r="E311" s="141"/>
      <c r="F311" s="141"/>
      <c r="G311" s="141"/>
      <c r="H311" s="141"/>
      <c r="I311" s="141"/>
      <c r="J311" s="73"/>
    </row>
    <row r="312" spans="4:10" ht="15.75">
      <c r="D312" s="141"/>
      <c r="E312" s="141"/>
      <c r="F312" s="141"/>
      <c r="G312" s="141"/>
      <c r="H312" s="141"/>
      <c r="I312" s="141"/>
      <c r="J312" s="73"/>
    </row>
    <row r="313" spans="4:10" ht="15.75">
      <c r="D313" s="141"/>
      <c r="E313" s="141"/>
      <c r="F313" s="141"/>
      <c r="G313" s="141"/>
      <c r="H313" s="141"/>
      <c r="I313" s="141"/>
      <c r="J313" s="73"/>
    </row>
    <row r="314" spans="4:10" ht="15.75">
      <c r="D314" s="141"/>
      <c r="E314" s="141"/>
      <c r="F314" s="141"/>
      <c r="G314" s="141"/>
      <c r="H314" s="141"/>
      <c r="I314" s="141"/>
      <c r="J314" s="73"/>
    </row>
    <row r="315" spans="4:10" ht="15.75">
      <c r="D315" s="141"/>
      <c r="E315" s="141"/>
      <c r="F315" s="141"/>
      <c r="G315" s="141"/>
      <c r="H315" s="141"/>
      <c r="I315" s="141"/>
      <c r="J315" s="73"/>
    </row>
    <row r="316" spans="4:10" ht="15.75">
      <c r="D316" s="141"/>
      <c r="E316" s="141"/>
      <c r="F316" s="141"/>
      <c r="G316" s="141"/>
      <c r="H316" s="141"/>
      <c r="I316" s="141"/>
      <c r="J316" s="73"/>
    </row>
    <row r="317" spans="4:10" ht="15.75">
      <c r="D317" s="141"/>
      <c r="E317" s="141"/>
      <c r="F317" s="141"/>
      <c r="G317" s="141"/>
      <c r="H317" s="141"/>
      <c r="I317" s="141"/>
      <c r="J317" s="73"/>
    </row>
    <row r="318" spans="4:10" ht="15.75">
      <c r="D318" s="141"/>
      <c r="E318" s="141"/>
      <c r="F318" s="141"/>
      <c r="G318" s="141"/>
      <c r="H318" s="141"/>
      <c r="I318" s="141"/>
      <c r="J318" s="73"/>
    </row>
    <row r="319" spans="4:10" ht="15.75">
      <c r="D319" s="141"/>
      <c r="E319" s="141"/>
      <c r="F319" s="141"/>
      <c r="G319" s="141"/>
      <c r="H319" s="141"/>
      <c r="I319" s="141"/>
      <c r="J319" s="73"/>
    </row>
    <row r="320" spans="4:10" ht="15.75">
      <c r="D320" s="141"/>
      <c r="E320" s="141"/>
      <c r="F320" s="141"/>
      <c r="G320" s="141"/>
      <c r="H320" s="141"/>
      <c r="I320" s="141"/>
      <c r="J320" s="73"/>
    </row>
    <row r="321" spans="4:10" ht="15.75">
      <c r="D321" s="141"/>
      <c r="E321" s="141"/>
      <c r="F321" s="141"/>
      <c r="G321" s="141"/>
      <c r="H321" s="141"/>
      <c r="I321" s="141"/>
      <c r="J321" s="73"/>
    </row>
    <row r="322" spans="4:10" ht="15.75">
      <c r="D322" s="141"/>
      <c r="E322" s="141"/>
      <c r="F322" s="141"/>
      <c r="G322" s="141"/>
      <c r="H322" s="141"/>
      <c r="I322" s="141"/>
      <c r="J322" s="73"/>
    </row>
    <row r="323" spans="4:10" ht="15.75">
      <c r="D323" s="141"/>
      <c r="E323" s="141"/>
      <c r="F323" s="141"/>
      <c r="G323" s="141"/>
      <c r="H323" s="141"/>
      <c r="I323" s="141"/>
      <c r="J323" s="73"/>
    </row>
    <row r="324" spans="4:10" ht="15.75">
      <c r="D324" s="141"/>
      <c r="E324" s="141"/>
      <c r="F324" s="141"/>
      <c r="G324" s="141"/>
      <c r="H324" s="141"/>
      <c r="I324" s="141"/>
      <c r="J324" s="73"/>
    </row>
    <row r="325" spans="4:10" ht="15.75">
      <c r="D325" s="141"/>
      <c r="E325" s="141"/>
      <c r="F325" s="141"/>
      <c r="G325" s="141"/>
      <c r="H325" s="141"/>
      <c r="I325" s="141"/>
      <c r="J325" s="73"/>
    </row>
    <row r="326" spans="4:10" ht="15.75">
      <c r="D326" s="141"/>
      <c r="E326" s="141"/>
      <c r="F326" s="141"/>
      <c r="G326" s="141"/>
      <c r="H326" s="141"/>
      <c r="I326" s="141"/>
      <c r="J326" s="73"/>
    </row>
    <row r="327" spans="4:10" ht="15.75">
      <c r="D327" s="141"/>
      <c r="E327" s="141"/>
      <c r="F327" s="141"/>
      <c r="G327" s="141"/>
      <c r="H327" s="141"/>
      <c r="I327" s="141"/>
      <c r="J327" s="73"/>
    </row>
    <row r="328" spans="4:10" ht="15.75">
      <c r="D328" s="141"/>
      <c r="E328" s="141"/>
      <c r="F328" s="141"/>
      <c r="G328" s="141"/>
      <c r="H328" s="141"/>
      <c r="I328" s="141"/>
      <c r="J328" s="73"/>
    </row>
    <row r="329" spans="4:10" ht="15.75">
      <c r="D329" s="141"/>
      <c r="E329" s="141"/>
      <c r="F329" s="141"/>
      <c r="G329" s="141"/>
      <c r="H329" s="141"/>
      <c r="I329" s="141"/>
      <c r="J329" s="73"/>
    </row>
    <row r="330" spans="4:10" ht="15.75">
      <c r="D330" s="141"/>
      <c r="E330" s="141"/>
      <c r="F330" s="141"/>
      <c r="G330" s="141"/>
      <c r="H330" s="141"/>
      <c r="I330" s="141"/>
      <c r="J330" s="73"/>
    </row>
    <row r="331" spans="4:10" ht="15.75">
      <c r="D331" s="141"/>
      <c r="E331" s="141"/>
      <c r="F331" s="141"/>
      <c r="G331" s="141"/>
      <c r="H331" s="141"/>
      <c r="I331" s="141"/>
      <c r="J331" s="73"/>
    </row>
    <row r="332" spans="4:10" ht="15.75">
      <c r="D332" s="141"/>
      <c r="E332" s="141"/>
      <c r="F332" s="141"/>
      <c r="G332" s="141"/>
      <c r="H332" s="141"/>
      <c r="I332" s="141"/>
      <c r="J332" s="73"/>
    </row>
    <row r="333" spans="4:10" ht="15.75">
      <c r="D333" s="141"/>
      <c r="E333" s="141"/>
      <c r="F333" s="141"/>
      <c r="G333" s="141"/>
      <c r="H333" s="141"/>
      <c r="I333" s="141"/>
      <c r="J333" s="73"/>
    </row>
    <row r="334" spans="4:10" ht="15.75">
      <c r="D334" s="141"/>
      <c r="E334" s="141"/>
      <c r="F334" s="141"/>
      <c r="G334" s="141"/>
      <c r="H334" s="141"/>
      <c r="I334" s="141"/>
      <c r="J334" s="73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</sheetData>
  <sheetProtection/>
  <mergeCells count="116">
    <mergeCell ref="E87:G87"/>
    <mergeCell ref="E88:G88"/>
    <mergeCell ref="E89:G89"/>
    <mergeCell ref="E33:G33"/>
    <mergeCell ref="E40:G40"/>
    <mergeCell ref="E41:G41"/>
    <mergeCell ref="E42:G42"/>
    <mergeCell ref="E43:G43"/>
    <mergeCell ref="E44:G44"/>
    <mergeCell ref="E45:G45"/>
    <mergeCell ref="E117:G117"/>
    <mergeCell ref="E81:G81"/>
    <mergeCell ref="E84:G84"/>
    <mergeCell ref="E85:G85"/>
    <mergeCell ref="E94:G94"/>
    <mergeCell ref="E95:G95"/>
    <mergeCell ref="E106:G106"/>
    <mergeCell ref="E107:G107"/>
    <mergeCell ref="E108:G108"/>
    <mergeCell ref="E86:G86"/>
    <mergeCell ref="E102:G102"/>
    <mergeCell ref="E114:G114"/>
    <mergeCell ref="E115:G115"/>
    <mergeCell ref="E76:G76"/>
    <mergeCell ref="E77:G77"/>
    <mergeCell ref="E78:G78"/>
    <mergeCell ref="E79:G79"/>
    <mergeCell ref="E80:G80"/>
    <mergeCell ref="E93:G93"/>
    <mergeCell ref="E96:G96"/>
    <mergeCell ref="E116:G116"/>
    <mergeCell ref="E103:G103"/>
    <mergeCell ref="E104:G104"/>
    <mergeCell ref="E105:G105"/>
    <mergeCell ref="E111:G111"/>
    <mergeCell ref="E113:G113"/>
    <mergeCell ref="E109:G109"/>
    <mergeCell ref="E110:G110"/>
    <mergeCell ref="E112:G112"/>
    <mergeCell ref="E90:G90"/>
    <mergeCell ref="E91:G91"/>
    <mergeCell ref="E100:G100"/>
    <mergeCell ref="E101:G101"/>
    <mergeCell ref="E92:G92"/>
    <mergeCell ref="E97:G97"/>
    <mergeCell ref="E98:G98"/>
    <mergeCell ref="E99:G99"/>
    <mergeCell ref="E64:G64"/>
    <mergeCell ref="E82:G82"/>
    <mergeCell ref="E66:G66"/>
    <mergeCell ref="E67:G67"/>
    <mergeCell ref="E70:G70"/>
    <mergeCell ref="E65:G65"/>
    <mergeCell ref="E71:G71"/>
    <mergeCell ref="E72:G72"/>
    <mergeCell ref="E74:G74"/>
    <mergeCell ref="E75:G75"/>
    <mergeCell ref="M15:S16"/>
    <mergeCell ref="K9:Q12"/>
    <mergeCell ref="E15:G15"/>
    <mergeCell ref="E16:G16"/>
    <mergeCell ref="I10:J13"/>
    <mergeCell ref="H12:H14"/>
    <mergeCell ref="E39:G39"/>
    <mergeCell ref="E46:G46"/>
    <mergeCell ref="A8:J8"/>
    <mergeCell ref="B10:B14"/>
    <mergeCell ref="C10:H11"/>
    <mergeCell ref="A10:A14"/>
    <mergeCell ref="C12:C14"/>
    <mergeCell ref="D12:D14"/>
    <mergeCell ref="E18:G18"/>
    <mergeCell ref="E12:G14"/>
    <mergeCell ref="E23:G23"/>
    <mergeCell ref="E20:G20"/>
    <mergeCell ref="E21:G21"/>
    <mergeCell ref="E19:G19"/>
    <mergeCell ref="E17:G17"/>
    <mergeCell ref="E32:G32"/>
    <mergeCell ref="E73:G73"/>
    <mergeCell ref="E83:G83"/>
    <mergeCell ref="E28:G28"/>
    <mergeCell ref="E25:G25"/>
    <mergeCell ref="E26:G26"/>
    <mergeCell ref="E27:G27"/>
    <mergeCell ref="E62:G62"/>
    <mergeCell ref="E30:G30"/>
    <mergeCell ref="E49:G49"/>
    <mergeCell ref="E31:G31"/>
    <mergeCell ref="C1:J1"/>
    <mergeCell ref="C2:J6"/>
    <mergeCell ref="E24:G24"/>
    <mergeCell ref="E38:G38"/>
    <mergeCell ref="E35:G35"/>
    <mergeCell ref="E34:G34"/>
    <mergeCell ref="E29:G29"/>
    <mergeCell ref="E36:G36"/>
    <mergeCell ref="E37:G37"/>
    <mergeCell ref="E22:G22"/>
    <mergeCell ref="E52:G52"/>
    <mergeCell ref="E53:G53"/>
    <mergeCell ref="E59:G59"/>
    <mergeCell ref="E48:G48"/>
    <mergeCell ref="E47:G47"/>
    <mergeCell ref="E51:G51"/>
    <mergeCell ref="E50:G50"/>
    <mergeCell ref="E60:G60"/>
    <mergeCell ref="E69:G69"/>
    <mergeCell ref="E54:G54"/>
    <mergeCell ref="E55:G55"/>
    <mergeCell ref="E56:G56"/>
    <mergeCell ref="E57:G57"/>
    <mergeCell ref="E58:G58"/>
    <mergeCell ref="E68:G68"/>
    <mergeCell ref="E61:G61"/>
    <mergeCell ref="E63:G63"/>
  </mergeCells>
  <printOptions/>
  <pageMargins left="0.75" right="0.25" top="0.18" bottom="0.18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2" width="9.125" style="27" customWidth="1"/>
    <col min="3" max="3" width="45.375" style="27" customWidth="1"/>
    <col min="4" max="16384" width="9.125" style="27" customWidth="1"/>
  </cols>
  <sheetData>
    <row r="1" spans="1:5" ht="15.75">
      <c r="A1" s="8"/>
      <c r="B1" s="8"/>
      <c r="C1" s="8"/>
      <c r="D1" s="153"/>
      <c r="E1" s="23" t="s">
        <v>87</v>
      </c>
    </row>
    <row r="2" spans="1:5" ht="15.75">
      <c r="A2" s="8"/>
      <c r="B2" s="8"/>
      <c r="C2" s="198" t="s">
        <v>265</v>
      </c>
      <c r="D2" s="227"/>
      <c r="E2" s="227"/>
    </row>
    <row r="3" spans="1:5" ht="15.75">
      <c r="A3" s="8"/>
      <c r="B3" s="8"/>
      <c r="C3" s="227"/>
      <c r="D3" s="227"/>
      <c r="E3" s="227"/>
    </row>
    <row r="4" spans="1:5" ht="15.75">
      <c r="A4" s="8"/>
      <c r="B4" s="8"/>
      <c r="C4" s="227"/>
      <c r="D4" s="227"/>
      <c r="E4" s="227"/>
    </row>
    <row r="5" spans="1:5" ht="26.25" customHeight="1">
      <c r="A5" s="8"/>
      <c r="B5" s="8"/>
      <c r="C5" s="227"/>
      <c r="D5" s="227"/>
      <c r="E5" s="227"/>
    </row>
    <row r="6" spans="1:5" ht="15.75">
      <c r="A6" s="8"/>
      <c r="B6" s="8"/>
      <c r="C6" s="8"/>
      <c r="D6" s="153"/>
      <c r="E6" s="23"/>
    </row>
    <row r="7" spans="1:5" ht="79.5" customHeight="1">
      <c r="A7" s="8"/>
      <c r="B7" s="8"/>
      <c r="C7" s="8"/>
      <c r="D7" s="153"/>
      <c r="E7" s="23"/>
    </row>
    <row r="8" spans="1:5" ht="12.75" customHeight="1">
      <c r="A8" s="228" t="s">
        <v>247</v>
      </c>
      <c r="B8" s="228"/>
      <c r="C8" s="228"/>
      <c r="D8" s="228"/>
      <c r="E8" s="228"/>
    </row>
    <row r="9" spans="1:5" ht="12.75" customHeight="1">
      <c r="A9" s="228"/>
      <c r="B9" s="228"/>
      <c r="C9" s="228"/>
      <c r="D9" s="228"/>
      <c r="E9" s="228"/>
    </row>
    <row r="10" spans="1:5" ht="15">
      <c r="A10" s="228"/>
      <c r="B10" s="228"/>
      <c r="C10" s="228"/>
      <c r="D10" s="228"/>
      <c r="E10" s="228"/>
    </row>
    <row r="11" spans="1:5" ht="15.75">
      <c r="A11" s="8"/>
      <c r="B11" s="8"/>
      <c r="C11" s="8"/>
      <c r="D11" s="8"/>
      <c r="E11" s="8"/>
    </row>
    <row r="12" spans="1:5" ht="15">
      <c r="A12" s="223" t="s">
        <v>248</v>
      </c>
      <c r="B12" s="223"/>
      <c r="C12" s="223"/>
      <c r="D12" s="223"/>
      <c r="E12" s="223"/>
    </row>
    <row r="13" spans="1:5" ht="15">
      <c r="A13" s="223"/>
      <c r="B13" s="223"/>
      <c r="C13" s="223"/>
      <c r="D13" s="223"/>
      <c r="E13" s="223"/>
    </row>
  </sheetData>
  <sheetProtection/>
  <mergeCells count="3">
    <mergeCell ref="C2:E5"/>
    <mergeCell ref="A12:E13"/>
    <mergeCell ref="A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2" width="9.125" style="27" customWidth="1"/>
    <col min="3" max="3" width="34.00390625" style="27" customWidth="1"/>
    <col min="4" max="4" width="9.125" style="27" customWidth="1"/>
    <col min="5" max="5" width="16.875" style="27" customWidth="1"/>
    <col min="6" max="16384" width="9.125" style="27" customWidth="1"/>
  </cols>
  <sheetData>
    <row r="1" spans="1:5" ht="15.75">
      <c r="A1" s="8"/>
      <c r="B1" s="8"/>
      <c r="C1" s="8"/>
      <c r="D1" s="153"/>
      <c r="E1" s="23" t="s">
        <v>116</v>
      </c>
    </row>
    <row r="2" spans="1:5" ht="15.75">
      <c r="A2" s="8"/>
      <c r="B2" s="8"/>
      <c r="C2" s="198" t="s">
        <v>266</v>
      </c>
      <c r="D2" s="227"/>
      <c r="E2" s="227"/>
    </row>
    <row r="3" spans="1:5" ht="15.75">
      <c r="A3" s="8"/>
      <c r="B3" s="8"/>
      <c r="C3" s="227"/>
      <c r="D3" s="227"/>
      <c r="E3" s="227"/>
    </row>
    <row r="4" spans="1:5" ht="15.75">
      <c r="A4" s="8"/>
      <c r="B4" s="8"/>
      <c r="C4" s="227"/>
      <c r="D4" s="227"/>
      <c r="E4" s="227"/>
    </row>
    <row r="5" spans="1:5" ht="15.75">
      <c r="A5" s="8"/>
      <c r="B5" s="8"/>
      <c r="C5" s="227"/>
      <c r="D5" s="227"/>
      <c r="E5" s="227"/>
    </row>
    <row r="6" spans="1:5" ht="15.75">
      <c r="A6" s="8"/>
      <c r="B6" s="8"/>
      <c r="C6" s="227"/>
      <c r="D6" s="227"/>
      <c r="E6" s="227"/>
    </row>
    <row r="7" spans="1:5" ht="38.25" customHeight="1">
      <c r="A7" s="8"/>
      <c r="B7" s="8"/>
      <c r="C7" s="8"/>
      <c r="D7" s="153"/>
      <c r="E7" s="23"/>
    </row>
    <row r="8" spans="1:5" ht="24" customHeight="1">
      <c r="A8" s="228" t="s">
        <v>249</v>
      </c>
      <c r="B8" s="229"/>
      <c r="C8" s="229"/>
      <c r="D8" s="229"/>
      <c r="E8" s="229"/>
    </row>
    <row r="9" spans="1:5" ht="15.75">
      <c r="A9" s="228"/>
      <c r="B9" s="229"/>
      <c r="C9" s="229"/>
      <c r="D9" s="229"/>
      <c r="E9" s="229"/>
    </row>
    <row r="10" spans="1:5" ht="15.75">
      <c r="A10" s="8"/>
      <c r="B10" s="8"/>
      <c r="C10" s="8"/>
      <c r="D10" s="8"/>
      <c r="E10" s="8"/>
    </row>
    <row r="11" spans="1:5" ht="15.75">
      <c r="A11" s="8"/>
      <c r="B11" s="8"/>
      <c r="C11" s="8"/>
      <c r="D11" s="8"/>
      <c r="E11" s="8"/>
    </row>
    <row r="12" spans="1:5" ht="15">
      <c r="A12" s="223" t="s">
        <v>250</v>
      </c>
      <c r="B12" s="223"/>
      <c r="C12" s="223"/>
      <c r="D12" s="223"/>
      <c r="E12" s="223"/>
    </row>
    <row r="13" spans="1:5" ht="15">
      <c r="A13" s="223"/>
      <c r="B13" s="223"/>
      <c r="C13" s="223"/>
      <c r="D13" s="223"/>
      <c r="E13" s="223"/>
    </row>
  </sheetData>
  <sheetProtection/>
  <mergeCells count="4">
    <mergeCell ref="A8:E8"/>
    <mergeCell ref="A9:E9"/>
    <mergeCell ref="C2:E6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2" width="9.125" style="8" customWidth="1"/>
    <col min="3" max="3" width="35.75390625" style="8" customWidth="1"/>
    <col min="4" max="16384" width="9.125" style="8" customWidth="1"/>
  </cols>
  <sheetData>
    <row r="1" spans="4:5" ht="15.75">
      <c r="D1" s="153"/>
      <c r="E1" s="23" t="s">
        <v>163</v>
      </c>
    </row>
    <row r="2" spans="3:5" ht="15.75">
      <c r="C2" s="198" t="s">
        <v>267</v>
      </c>
      <c r="D2" s="232"/>
      <c r="E2" s="232"/>
    </row>
    <row r="3" spans="3:5" ht="15.75">
      <c r="C3" s="232"/>
      <c r="D3" s="232"/>
      <c r="E3" s="232"/>
    </row>
    <row r="4" spans="3:5" ht="15.75">
      <c r="C4" s="232"/>
      <c r="D4" s="232"/>
      <c r="E4" s="232"/>
    </row>
    <row r="5" spans="3:5" ht="31.5" customHeight="1">
      <c r="C5" s="232"/>
      <c r="D5" s="232"/>
      <c r="E5" s="232"/>
    </row>
    <row r="6" spans="4:5" ht="15.75">
      <c r="D6" s="153"/>
      <c r="E6" s="23" t="s">
        <v>111</v>
      </c>
    </row>
    <row r="7" spans="4:5" ht="57" customHeight="1">
      <c r="D7" s="153"/>
      <c r="E7" s="23"/>
    </row>
    <row r="8" spans="1:5" ht="12.75" customHeight="1">
      <c r="A8" s="228" t="s">
        <v>258</v>
      </c>
      <c r="B8" s="228"/>
      <c r="C8" s="228"/>
      <c r="D8" s="228"/>
      <c r="E8" s="228"/>
    </row>
    <row r="9" spans="1:5" ht="18" customHeight="1">
      <c r="A9" s="228"/>
      <c r="B9" s="228"/>
      <c r="C9" s="228"/>
      <c r="D9" s="228"/>
      <c r="E9" s="228"/>
    </row>
    <row r="11" ht="17.25" customHeight="1"/>
    <row r="12" spans="1:5" ht="15.75">
      <c r="A12" s="230" t="s">
        <v>257</v>
      </c>
      <c r="B12" s="230"/>
      <c r="C12" s="230"/>
      <c r="D12" s="230"/>
      <c r="E12" s="230"/>
    </row>
    <row r="13" spans="1:5" ht="15.75">
      <c r="A13" s="231"/>
      <c r="B13" s="231"/>
      <c r="C13" s="231"/>
      <c r="D13" s="231"/>
      <c r="E13" s="231"/>
    </row>
  </sheetData>
  <sheetProtection/>
  <mergeCells count="3">
    <mergeCell ref="A12:E13"/>
    <mergeCell ref="C2:E5"/>
    <mergeCell ref="A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7" sqref="C7"/>
    </sheetView>
  </sheetViews>
  <sheetFormatPr defaultColWidth="9.00390625" defaultRowHeight="22.5" customHeight="1"/>
  <cols>
    <col min="1" max="2" width="9.125" style="8" customWidth="1"/>
    <col min="3" max="3" width="38.125" style="8" customWidth="1"/>
    <col min="4" max="16384" width="9.125" style="8" customWidth="1"/>
  </cols>
  <sheetData>
    <row r="1" spans="4:5" ht="22.5" customHeight="1">
      <c r="D1" s="153"/>
      <c r="E1" s="23" t="s">
        <v>160</v>
      </c>
    </row>
    <row r="2" spans="3:5" ht="22.5" customHeight="1">
      <c r="C2" s="198" t="s">
        <v>268</v>
      </c>
      <c r="D2" s="232"/>
      <c r="E2" s="232"/>
    </row>
    <row r="3" spans="3:5" ht="22.5" customHeight="1">
      <c r="C3" s="232"/>
      <c r="D3" s="232"/>
      <c r="E3" s="232"/>
    </row>
    <row r="4" spans="3:5" ht="22.5" customHeight="1">
      <c r="C4" s="232"/>
      <c r="D4" s="232"/>
      <c r="E4" s="232"/>
    </row>
    <row r="5" spans="3:5" ht="22.5" customHeight="1">
      <c r="C5" s="232"/>
      <c r="D5" s="232"/>
      <c r="E5" s="232"/>
    </row>
    <row r="6" spans="3:5" ht="22.5" customHeight="1">
      <c r="C6" s="232"/>
      <c r="D6" s="232"/>
      <c r="E6" s="232"/>
    </row>
    <row r="7" spans="4:5" ht="22.5" customHeight="1">
      <c r="D7" s="153"/>
      <c r="E7" s="23"/>
    </row>
    <row r="8" spans="1:5" ht="57.75" customHeight="1">
      <c r="A8" s="228" t="s">
        <v>260</v>
      </c>
      <c r="B8" s="229"/>
      <c r="C8" s="229"/>
      <c r="D8" s="229"/>
      <c r="E8" s="229"/>
    </row>
    <row r="9" spans="1:5" ht="14.25" customHeight="1">
      <c r="A9" s="228"/>
      <c r="B9" s="228"/>
      <c r="C9" s="228"/>
      <c r="D9" s="228"/>
      <c r="E9" s="228"/>
    </row>
    <row r="10" spans="1:5" ht="22.5" customHeight="1" hidden="1">
      <c r="A10" s="228"/>
      <c r="B10" s="228"/>
      <c r="C10" s="228"/>
      <c r="D10" s="228"/>
      <c r="E10" s="228"/>
    </row>
    <row r="11" spans="1:5" ht="4.5" customHeight="1">
      <c r="A11" s="154"/>
      <c r="B11" s="153"/>
      <c r="C11" s="153"/>
      <c r="D11" s="153"/>
      <c r="E11" s="153"/>
    </row>
    <row r="12" spans="1:5" ht="22.5" customHeight="1" hidden="1">
      <c r="A12" s="154"/>
      <c r="B12" s="153"/>
      <c r="C12" s="153"/>
      <c r="D12" s="153"/>
      <c r="E12" s="153"/>
    </row>
    <row r="13" ht="22.5" customHeight="1" hidden="1"/>
    <row r="15" spans="1:5" ht="22.5" customHeight="1">
      <c r="A15" s="230" t="s">
        <v>259</v>
      </c>
      <c r="B15" s="230"/>
      <c r="C15" s="230"/>
      <c r="D15" s="230"/>
      <c r="E15" s="230"/>
    </row>
    <row r="16" spans="1:5" ht="22.5" customHeight="1">
      <c r="A16" s="231"/>
      <c r="B16" s="231"/>
      <c r="C16" s="231"/>
      <c r="D16" s="231"/>
      <c r="E16" s="231"/>
    </row>
  </sheetData>
  <sheetProtection/>
  <mergeCells count="4">
    <mergeCell ref="A8:E8"/>
    <mergeCell ref="A15:E16"/>
    <mergeCell ref="C2:E6"/>
    <mergeCell ref="A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2023-12-21T06:39:49Z</cp:lastPrinted>
  <dcterms:created xsi:type="dcterms:W3CDTF">2004-11-15T11:25:47Z</dcterms:created>
  <dcterms:modified xsi:type="dcterms:W3CDTF">2023-12-21T06:51:49Z</dcterms:modified>
  <cp:category/>
  <cp:version/>
  <cp:contentType/>
  <cp:contentStatus/>
</cp:coreProperties>
</file>